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OLO USO GERENCIA " sheetId="1" r:id="rId4"/>
    <sheet state="visible" name="PRESUPUESTO TOTAL ANUAL" sheetId="2" r:id="rId5"/>
    <sheet state="visible" name="Memoría de cálculo RRHH" sheetId="3" r:id="rId6"/>
    <sheet state="visible" name="Memoria Cálculo Provisiones" sheetId="4" r:id="rId7"/>
    <sheet state="visible" name="Memoría de calculo Operación " sheetId="5" r:id="rId8"/>
    <sheet state="visible" name="Memoria de cálculo Administraci" sheetId="6" r:id="rId9"/>
    <sheet state="visible" name="Memoría de calculo habilitación" sheetId="7" r:id="rId10"/>
    <sheet state="visible" name="Cartas de Aportes" sheetId="8" r:id="rId11"/>
    <sheet state="visible" name="Valores Referenciales de Mercad" sheetId="9" r:id="rId12"/>
  </sheets>
  <definedNames/>
  <calcPr/>
  <extLst>
    <ext uri="GoogleSheetsCustomDataVersion1">
      <go:sheetsCustomData xmlns:go="http://customooxmlschemas.google.com/" r:id="rId13" roundtripDataSignature="AMtx7mjiRCqwgWYb/9lQ0+W2hjY72gMR1Q=="/>
    </ext>
  </extLst>
</workbook>
</file>

<file path=xl/comments1.xml><?xml version="1.0" encoding="utf-8"?>
<comments xmlns:r="http://schemas.openxmlformats.org/officeDocument/2006/relationships" xmlns="http://schemas.openxmlformats.org/spreadsheetml/2006/main">
  <authors>
    <author/>
  </authors>
  <commentList>
    <comment authorId="0" ref="D62">
      <text>
        <t xml:space="preserve">======
ID#AAAAirBOPoI
    (2022-10-24 16:00:41)
@luis.berrios.l@sercotec.cl esta suma no me da
_Assigned to Luis Berríos López_
	-Carolina Garcia Ramirez
chuta... quedo fuera la meta individual
	-Luis Berríos López</t>
      </text>
    </comment>
    <comment authorId="0" ref="E62">
      <text>
        <t xml:space="preserve">======
ID#AAAAirBOPoE
    (2022-10-24 16:00:41)
@luis.berrios.l@sercotec.cl esta tampoco
_Assigned to Luis Berríos López_
	-Carolina Garcia Ramirez
quedó fuera tambien la meta individual
	-Luis Berríos López</t>
      </text>
    </comment>
  </commentList>
  <extLst>
    <ext uri="GoogleSheetsCustomDataVersion1">
      <go:sheetsCustomData xmlns:go="http://customooxmlschemas.google.com/" r:id="rId1" roundtripDataSignature="AMtx7misJFNxYAepVDV0DU11b6reZ9pdXQ=="/>
    </ext>
  </extLst>
</comments>
</file>

<file path=xl/sharedStrings.xml><?xml version="1.0" encoding="utf-8"?>
<sst xmlns="http://schemas.openxmlformats.org/spreadsheetml/2006/main" count="722" uniqueCount="316">
  <si>
    <t>RESUMEN</t>
  </si>
  <si>
    <t>VALOR ANUAL SERCOTEC</t>
  </si>
  <si>
    <t>VALOR ANUAL APORTE</t>
  </si>
  <si>
    <t xml:space="preserve"> TOTAL ANUAL POR CENTRO</t>
  </si>
  <si>
    <t>APORTES PROPIOS ANUAL</t>
  </si>
  <si>
    <t>APORTES DE TERCEROS ANUAL</t>
  </si>
  <si>
    <t>Pecuniario</t>
  </si>
  <si>
    <t>No pecuniario</t>
  </si>
  <si>
    <r>
      <rPr>
        <rFont val="Calibri"/>
        <b/>
        <color rgb="FFFFFFFF"/>
        <sz val="11.0"/>
      </rPr>
      <t xml:space="preserve">Porcentaje de aporte operador 
</t>
    </r>
    <r>
      <rPr>
        <rFont val="Calibri"/>
        <b val="0"/>
        <i/>
        <color rgb="FFFFFFFF"/>
        <sz val="11.0"/>
      </rPr>
      <t>(Aporte Operador y Terceros) / Presupuesto Total Ejecución)</t>
    </r>
  </si>
  <si>
    <r>
      <rPr>
        <rFont val="Calibri"/>
        <b/>
        <color rgb="FFFFFFFF"/>
        <sz val="11.0"/>
      </rPr>
      <t xml:space="preserve">Porcentaje aporte pecunario 
</t>
    </r>
    <r>
      <rPr>
        <rFont val="Calibri"/>
        <b val="0"/>
        <i/>
        <color rgb="FFFFFFFF"/>
        <sz val="11.0"/>
      </rPr>
      <t>(Aporte Pecuniario Operador y Terceros / Total Aporte Operador y Tercero)</t>
    </r>
  </si>
  <si>
    <t>VALOR RRHH Y OPERACIÓN SERCOTEC</t>
  </si>
  <si>
    <t>VALOR ADMINISTRACIÓN SERCOTEC</t>
  </si>
  <si>
    <t>VALOR EJECUCIÓN SERCOTEC</t>
  </si>
  <si>
    <t>VALOR APORTE</t>
  </si>
  <si>
    <t>% APORTE OPERADOR</t>
  </si>
  <si>
    <t>%APORTE OPERADOR PECUNIARIO</t>
  </si>
  <si>
    <t>Presupuesto acuerdo Año Anterior</t>
  </si>
  <si>
    <t>Presupuesto aprobado año en curso</t>
  </si>
  <si>
    <t>IAS Acumuladas Acuerdo Anterior</t>
  </si>
  <si>
    <t>Actual Acuerdo</t>
  </si>
  <si>
    <t>IAS Acumuladas Libro Mayor</t>
  </si>
  <si>
    <t xml:space="preserve">IAS rendidas tercer trimestre </t>
  </si>
  <si>
    <t>Vacaciones rendidas tercer trimestre</t>
  </si>
  <si>
    <r>
      <rPr>
        <rFont val="Calibri"/>
        <b/>
        <color rgb="FF000000"/>
        <sz val="11.0"/>
      </rPr>
      <t xml:space="preserve">Instrucción: </t>
    </r>
    <r>
      <rPr>
        <rFont val="Calibri"/>
        <color rgb="FF000000"/>
        <sz val="11.0"/>
      </rPr>
      <t xml:space="preserve">
- Esta pestaña no se debe actualizar, sí revisar.
- Modificar sólo las tablas grises de las memorias de cálculo</t>
    </r>
  </si>
  <si>
    <t>PRESUPUESTO TOTAL ANUAL DEL CENTRO  DE NEGOCIOS
(Montos en pesos chilenos. Recuerde considerar el tamaño del centro al que postula)</t>
  </si>
  <si>
    <r>
      <rPr>
        <rFont val="Calibri"/>
        <b/>
        <color theme="1"/>
        <sz val="11.0"/>
      </rPr>
      <t>PARTIDAS PRESUPUESTARIAS</t>
    </r>
    <r>
      <rPr>
        <rFont val="Calibri"/>
        <b val="0"/>
        <color theme="1"/>
        <sz val="11.0"/>
      </rPr>
      <t xml:space="preserve"> 
(Todos los valores deben leerse directamente desde la memoria de calculo respectiva. Esta hoja no se debe manipular)</t>
    </r>
  </si>
  <si>
    <r>
      <rPr>
        <rFont val="Calibri"/>
        <b/>
        <color theme="1"/>
        <sz val="11.0"/>
      </rPr>
      <t xml:space="preserve">VALOR ANUAL APORTE
</t>
    </r>
    <r>
      <rPr>
        <rFont val="Calibri"/>
        <b val="0"/>
        <i/>
        <color theme="1"/>
        <sz val="11.0"/>
      </rPr>
      <t>(Se debe adjuntar las cartas de compromiso de los aporte)</t>
    </r>
  </si>
  <si>
    <t>TOTAL ANUAL POR CENTRO</t>
  </si>
  <si>
    <r>
      <rPr>
        <rFont val="Calibri"/>
        <b/>
        <color theme="1"/>
        <sz val="11.0"/>
      </rPr>
      <t xml:space="preserve">Aporte Operador
</t>
    </r>
    <r>
      <rPr>
        <rFont val="Calibri"/>
        <b val="0"/>
        <i/>
        <color theme="1"/>
        <sz val="11.0"/>
      </rPr>
      <t>(Todo gasto aporte operador debe especificar si es pecuniario o no pecuniario y debe tener el respectivo respaldo y compromiso del aportante)</t>
    </r>
  </si>
  <si>
    <t>Pesos Chilenos ($)</t>
  </si>
  <si>
    <t>A.  RECURSOS HUMANOS</t>
  </si>
  <si>
    <t>REMUNERACIONES EQUIPO CENTRO</t>
  </si>
  <si>
    <t>Coordinador/a</t>
  </si>
  <si>
    <t>Asesor/a Mentor Especialista</t>
  </si>
  <si>
    <t>Asesor/a Mentor Generalista</t>
  </si>
  <si>
    <t>Asesor/a Mentor Primera Linea</t>
  </si>
  <si>
    <t>Asistente Ejecutivo - Administrativo</t>
  </si>
  <si>
    <t>Asistente Administrativo Contable</t>
  </si>
  <si>
    <t>INDEMNIZACION POR AÑOS DE SERVICIO (IAS)</t>
  </si>
  <si>
    <t>Indemnización por años de Servicio (Considerar la provisión de estos gastos)</t>
  </si>
  <si>
    <t>VACACIONES</t>
  </si>
  <si>
    <t>Vacaciones (Considerar la provisión de estos gastos)</t>
  </si>
  <si>
    <t>B.  OPERACIÓN</t>
  </si>
  <si>
    <t xml:space="preserve">Honorarios y servicios profesionales </t>
  </si>
  <si>
    <t xml:space="preserve">Materiales de Oficina </t>
  </si>
  <si>
    <t>Servicios Básicos Generales</t>
  </si>
  <si>
    <t xml:space="preserve">Publicidad </t>
  </si>
  <si>
    <t>Traslados y viáticos</t>
  </si>
  <si>
    <t xml:space="preserve">Arriendos </t>
  </si>
  <si>
    <t xml:space="preserve">Licencias </t>
  </si>
  <si>
    <t>Reparaciones Mantención</t>
  </si>
  <si>
    <t xml:space="preserve">Capacitación (Clientes+RRHH) </t>
  </si>
  <si>
    <t>Garantías-Comisiones-Impuestos</t>
  </si>
  <si>
    <t>Bienes por renovación</t>
  </si>
  <si>
    <t>Habilitación espacios de comercialización</t>
  </si>
  <si>
    <t>Presupuesto ejecución (RRHH y Operación del Proyecto)</t>
  </si>
  <si>
    <t>C.  ADMINISTRACIÓN</t>
  </si>
  <si>
    <t>Garantías (Prima, comisiones e impuestos de garantias vinculadas a la formalización con Sercotec)</t>
  </si>
  <si>
    <t>Comisión de administración (A+B)*10% (solo de Sercotec)</t>
  </si>
  <si>
    <t>D.  PRESUPUESTO TOTAL ANUAL (RRHH + OPERACIÓN + ADMINITRACIÓN)</t>
  </si>
  <si>
    <t>Indemnizacion por años de servicio Acumulado (Monto provisionado acumulado que debe estar en cuenta corriente operador)</t>
  </si>
  <si>
    <t xml:space="preserve"> PRESUPUESTO TOTAL ANUAL + IAS Acumuladas</t>
  </si>
  <si>
    <t>TOTAL PRESUPUESTO EJECUCIÓN</t>
  </si>
  <si>
    <r>
      <rPr>
        <rFont val="Calibri"/>
        <b/>
        <color rgb="FFFFFFFF"/>
        <sz val="11.0"/>
      </rPr>
      <t xml:space="preserve">Porcentaje de aporte operador 
</t>
    </r>
    <r>
      <rPr>
        <rFont val="Calibri"/>
        <b val="0"/>
        <i/>
        <color rgb="FFFFFFFF"/>
        <sz val="11.0"/>
      </rPr>
      <t>(Aporte Operador y Terceros) / Presupuesto Total Ejecución)</t>
    </r>
  </si>
  <si>
    <r>
      <rPr>
        <rFont val="Calibri"/>
        <b/>
        <color rgb="FFFFFFFF"/>
        <sz val="11.0"/>
      </rPr>
      <t xml:space="preserve">Porcentaje aporte pecunario 
</t>
    </r>
    <r>
      <rPr>
        <rFont val="Calibri"/>
        <b val="0"/>
        <i/>
        <color rgb="FFFFFFFF"/>
        <sz val="11.0"/>
      </rPr>
      <t>(Aporte Pecuniario Operador y Terceros / Total Aporte Operador y Tercero)</t>
    </r>
  </si>
  <si>
    <r>
      <rPr>
        <rFont val="Arial"/>
        <b/>
        <color rgb="FF000000"/>
        <sz val="10.0"/>
      </rPr>
      <t xml:space="preserve">Instrucción: </t>
    </r>
    <r>
      <rPr>
        <rFont val="Arial"/>
        <color rgb="FF000000"/>
        <sz val="10.0"/>
      </rPr>
      <t xml:space="preserve">
- Con aporte SCT Se debe respetar los valores referenciales
- Todo beneficio adicional a lo establecido, podra cargarse al aporte del operador
- Modificar sólo las tablas grises
- Si van incorporar cargos adicionales, preocuparse de que el nombre del cargo sea igual al designado en las celdas B7-B11 para que sume correctamente en el resumen (Fila 42/tabla verde)</t>
    </r>
  </si>
  <si>
    <t>Remuneración equipo permamante del centro</t>
  </si>
  <si>
    <r>
      <rPr>
        <rFont val="Arial"/>
        <b/>
        <color theme="1"/>
        <sz val="10.0"/>
      </rPr>
      <t xml:space="preserve">Cargo 
</t>
    </r>
    <r>
      <rPr>
        <rFont val="Arial"/>
        <b val="0"/>
        <i/>
        <color theme="1"/>
        <sz val="10.0"/>
      </rPr>
      <t>(Eliminar fila si la propuesta considera menos RRHH)</t>
    </r>
  </si>
  <si>
    <t>Nombre trabajador</t>
  </si>
  <si>
    <r>
      <rPr>
        <rFont val="Arial"/>
        <b/>
        <color theme="1"/>
        <sz val="9.0"/>
      </rPr>
      <t xml:space="preserve">Tipo de contrato 
</t>
    </r>
    <r>
      <rPr>
        <rFont val="Arial"/>
        <b val="0"/>
        <i/>
        <color theme="1"/>
        <sz val="9.0"/>
      </rPr>
      <t>(Honorarios; Plazo Fijo; Indefinido; de Planta; Contrata; otro)</t>
    </r>
  </si>
  <si>
    <t>Remuneración Mensual</t>
  </si>
  <si>
    <t>Costo Mensual SERCOTEC</t>
  </si>
  <si>
    <t>Costo Mensual OPERADOR</t>
  </si>
  <si>
    <r>
      <rPr>
        <rFont val="Arial"/>
        <b/>
        <color theme="1"/>
        <sz val="10.0"/>
      </rPr>
      <t xml:space="preserve">Aporte Operador
</t>
    </r>
    <r>
      <rPr>
        <rFont val="Arial"/>
        <b val="0"/>
        <i/>
        <color theme="1"/>
        <sz val="10.0"/>
      </rPr>
      <t>(Todo gasto aporte operador debe especificar si es pecuniario o no pecuniario y debe tener el respectivo respaldo y compromiso del aportante)</t>
    </r>
  </si>
  <si>
    <t>Comentario</t>
  </si>
  <si>
    <t>Debe coincidir con "Cartas de compromiso técnico y económico"</t>
  </si>
  <si>
    <r>
      <rPr>
        <rFont val="Arial"/>
        <b/>
        <color theme="1"/>
        <sz val="10.0"/>
      </rPr>
      <t>Renta Bruta Mensual</t>
    </r>
    <r>
      <rPr>
        <rFont val="Arial"/>
        <b val="0"/>
        <color theme="1"/>
        <sz val="10.0"/>
      </rPr>
      <t xml:space="preserve">
</t>
    </r>
    <r>
      <rPr>
        <rFont val="Arial"/>
        <b val="0"/>
        <i/>
        <color theme="1"/>
        <sz val="10.0"/>
      </rPr>
      <t>(segun valores referenciales)</t>
    </r>
  </si>
  <si>
    <r>
      <rPr>
        <rFont val="Arial"/>
        <b/>
        <color theme="1"/>
        <sz val="10.0"/>
      </rPr>
      <t xml:space="preserve">Bono de responsabilidad (si corresponde al cargo) 
</t>
    </r>
    <r>
      <rPr>
        <rFont val="Arial"/>
        <b val="0"/>
        <i/>
        <color theme="1"/>
        <sz val="10.0"/>
      </rPr>
      <t>según valores referenciales</t>
    </r>
  </si>
  <si>
    <r>
      <rPr>
        <rFont val="Arial"/>
        <b/>
        <color theme="1"/>
        <sz val="10.0"/>
      </rPr>
      <t>Asignaciones</t>
    </r>
    <r>
      <rPr>
        <rFont val="Arial"/>
        <b val="0"/>
        <i/>
        <color theme="1"/>
        <sz val="10.0"/>
      </rPr>
      <t xml:space="preserve"> 
(A definir por el operador, los que podran ser ajustados en la etapa de ajuste. Ref. Locomoción $15.000; Alimentación $70.000)</t>
    </r>
  </si>
  <si>
    <r>
      <rPr>
        <rFont val="Arial"/>
        <b/>
        <color theme="1"/>
        <sz val="10.0"/>
      </rPr>
      <t xml:space="preserve">Costo Empresa 
</t>
    </r>
    <r>
      <rPr>
        <rFont val="Arial"/>
        <b val="0"/>
        <i/>
        <color theme="1"/>
        <sz val="10.0"/>
      </rPr>
      <t>(Seguro cesantia, Mutual, SIS, otro)</t>
    </r>
  </si>
  <si>
    <r>
      <rPr>
        <rFont val="Arial"/>
        <b/>
        <color theme="1"/>
        <sz val="10.0"/>
      </rPr>
      <t>Beneficio adicional</t>
    </r>
    <r>
      <rPr>
        <rFont val="Arial"/>
        <b/>
        <color rgb="FFFF0000"/>
        <sz val="10.0"/>
      </rPr>
      <t xml:space="preserve"> 
</t>
    </r>
    <r>
      <rPr>
        <rFont val="Arial"/>
        <b val="0"/>
        <i/>
        <color rgb="FFFF0000"/>
        <sz val="10.0"/>
      </rPr>
      <t>(solo con cargo del operador)</t>
    </r>
  </si>
  <si>
    <r>
      <rPr>
        <rFont val="Arial"/>
        <b/>
        <color theme="1"/>
        <sz val="9.0"/>
      </rPr>
      <t xml:space="preserve">Bono Colectivo
</t>
    </r>
    <r>
      <rPr>
        <rFont val="Arial"/>
        <b val="0"/>
        <i/>
        <color theme="1"/>
        <sz val="9.0"/>
      </rPr>
      <t>(Sujeto al cumplimiento de las metas asociadas en el Tablero de Neoserra, y metas individuales fáciles de medir con indicadores claros y medibles)</t>
    </r>
  </si>
  <si>
    <r>
      <rPr>
        <rFont val="Arial"/>
        <b/>
        <color theme="1"/>
        <sz val="9.0"/>
      </rPr>
      <t>Bono Individual</t>
    </r>
    <r>
      <rPr>
        <rFont val="Arial"/>
        <b val="0"/>
        <i/>
        <color theme="1"/>
        <sz val="9.0"/>
      </rPr>
      <t xml:space="preserve"> 
(sujeto al cumplimiento metas individuales fáciles de medir con indicadores claros y medibles)</t>
    </r>
  </si>
  <si>
    <r>
      <rPr>
        <rFont val="Arial"/>
        <b/>
        <color theme="1"/>
        <sz val="10.0"/>
      </rPr>
      <t xml:space="preserve">Forma de pago
</t>
    </r>
    <r>
      <rPr>
        <rFont val="Arial"/>
        <b val="0"/>
        <i/>
        <color theme="1"/>
        <sz val="10.0"/>
      </rPr>
      <t>(Indicar la periodicidad de pago. Por ejemplo. Trimestral, semestral, una vez al año; para este último tener en consideración que debe ser pagado al cierre de la operación del respectivo)</t>
    </r>
  </si>
  <si>
    <t>Importante: El pago del Bono esta sujeto a las condiciones que se deben establecer, en conjunto entre el Operador del centro y Sercotec, dentro del periodo de la Reunión de Ajuste. El que debe ser plasmado en un documento por escrito,  anexos de contrato de los trabajadores, conocido por todos y medidos periodicamente.</t>
  </si>
  <si>
    <t>Revisión de aportes</t>
  </si>
  <si>
    <t>Totales</t>
  </si>
  <si>
    <t>Detalle consolidado por cargo</t>
  </si>
  <si>
    <t>TOTAL ANUAL SERCOTEC</t>
  </si>
  <si>
    <t>TOTAL ANUAL OPERADOR</t>
  </si>
  <si>
    <t>TOTAL RRHH POR CENTRO</t>
  </si>
  <si>
    <r>
      <rPr>
        <rFont val="Arial"/>
        <b/>
        <color theme="1"/>
        <sz val="10.0"/>
      </rPr>
      <t xml:space="preserve">Aporte Operador
</t>
    </r>
    <r>
      <rPr>
        <rFont val="Arial"/>
        <b val="0"/>
        <i/>
        <color theme="1"/>
        <sz val="10.0"/>
      </rPr>
      <t>(Todo gasto aporte operador debe especificar si es pecuniario o no pecuniario y debe tener el respectivo respaldo y compromiso del aportante)</t>
    </r>
  </si>
  <si>
    <t>VALORES REFERENCIALES DE RENTA CDN</t>
  </si>
  <si>
    <t xml:space="preserve">LOS VALORES ESTAN AJUSTADOS AL 6,1% </t>
  </si>
  <si>
    <t>CARGO CDN</t>
  </si>
  <si>
    <t>COMPONENTES</t>
  </si>
  <si>
    <t>Rango</t>
  </si>
  <si>
    <t>Comentarios</t>
  </si>
  <si>
    <t>Desde</t>
  </si>
  <si>
    <t>Hasta</t>
  </si>
  <si>
    <t>COORDINADOR/A</t>
  </si>
  <si>
    <t>Renta Bruta Mensual</t>
  </si>
  <si>
    <t>Estos valores son referenciales con cargo al presupuesto Sercotec, el que se ira ajustando de acuerdoa la variación del IPC u otro factor que determine previamente sercotec.
Para el primer año de contratación del colaborador se deberá considerar el valor "Desde", el que podra ir incrementandose dependiendo de la disponibilidad presupuestaria, evaluación de desempeño y requerimientos técnicos del cargo.</t>
  </si>
  <si>
    <t>Bono de responsabilidad</t>
  </si>
  <si>
    <t>Metas Colectivas (10%)</t>
  </si>
  <si>
    <t>Meta Individual (10%)</t>
  </si>
  <si>
    <t>Renta Bruta Mensualizada</t>
  </si>
  <si>
    <t>ASESOR/A MENTOR ESPECIALIZADO</t>
  </si>
  <si>
    <t>Bono de especialización</t>
  </si>
  <si>
    <t>ASESOR/A MENTOR GENERALISTA</t>
  </si>
  <si>
    <t>ASESOR/A MENTOR PRIMERA LINEA</t>
  </si>
  <si>
    <t>ASISTENTE EJECUTIVO ADMINISTRATIVO 
Y 
ASISTENTE ADMINISTRATIVO CONTABLE</t>
  </si>
  <si>
    <r>
      <rPr>
        <rFont val="Arial"/>
        <b/>
        <color rgb="FF000000"/>
        <sz val="10.0"/>
      </rPr>
      <t xml:space="preserve">Instrucción: </t>
    </r>
    <r>
      <rPr>
        <rFont val="Arial"/>
        <color rgb="FF000000"/>
        <sz val="10.0"/>
      </rPr>
      <t xml:space="preserve">
- Celdas en amarillo de uso de Sercotec
- Si van incorporar cargos adicionales, preocuparse de que el nombre del cargo esté en coherencia con la memoria de cálculo RRHH
- Las vacaciones pueden ser cargadas en el presupuesto al Item de Provisiones o directamente al gasto en remuneraciones
- Las vacaciones pueden ser contabilizadas como una Provision, como Vacaciones o como Remuneraciones
- Al cierre del periodo se debe hacer el ajuste presupuestario. Para ver reflejado efectivamente de que Item se cargo el gasto.
- Se debe incorporar todos los profesionales que han pasado por el centro
- Las vacaciones se devengan 1,25 dias hábiles por mes trabajado y se pagan dia corrido
- Tener de referencia la ultima rendicion aprobada y contabilizada
- Considerar valores del auxiliar de IAS y Vacaciones del periodo
- Solo se acumulara con cargo a presupuesto secotec dos peridos de vacaciones</t>
    </r>
  </si>
  <si>
    <t>PROVISIONES INDEMNIZACIÓN AÑOS DE SERVICIO</t>
  </si>
  <si>
    <t>AJUSTES (solo Uso Sercotec)</t>
  </si>
  <si>
    <r>
      <rPr>
        <rFont val="Arial"/>
        <b/>
        <color theme="1"/>
        <sz val="10.0"/>
      </rPr>
      <t xml:space="preserve">Cargo 
</t>
    </r>
    <r>
      <rPr>
        <rFont val="Arial"/>
        <b val="0"/>
        <i/>
        <color theme="1"/>
        <sz val="10.0"/>
      </rPr>
      <t>(Agregar fila de ser necesario incoporar RRHH)</t>
    </r>
  </si>
  <si>
    <t xml:space="preserve">Tipo de contrato </t>
  </si>
  <si>
    <t>Fecha inicio contrato</t>
  </si>
  <si>
    <t>Fecha término contrato</t>
  </si>
  <si>
    <r>
      <rPr>
        <rFont val="Arial"/>
        <b/>
        <color theme="1"/>
        <sz val="10.0"/>
      </rPr>
      <t>Estado actual contrato</t>
    </r>
    <r>
      <rPr>
        <rFont val="Arial"/>
        <b val="0"/>
        <i/>
        <color theme="1"/>
        <sz val="10.0"/>
      </rPr>
      <t xml:space="preserve"> 
(indefinido; renuncia; despido)</t>
    </r>
  </si>
  <si>
    <r>
      <rPr>
        <rFont val="Arial"/>
        <b/>
        <color theme="1"/>
        <sz val="10.0"/>
      </rPr>
      <t xml:space="preserve">Antigüedad
</t>
    </r>
    <r>
      <rPr>
        <rFont val="Arial"/>
        <b val="0"/>
        <i/>
        <color theme="1"/>
        <sz val="10.0"/>
      </rPr>
      <t>(Se debe indicar años de antigüedad en el cargo considerando periodo proyectado por cada 6 meses un año)</t>
    </r>
  </si>
  <si>
    <r>
      <rPr>
        <rFont val="Arial"/>
        <b/>
        <color theme="1"/>
        <sz val="10.0"/>
      </rPr>
      <t xml:space="preserve">Remuneración Base mensual calculo provisión IAS 
</t>
    </r>
    <r>
      <rPr>
        <rFont val="Arial"/>
        <b val="0"/>
        <i/>
        <color theme="1"/>
        <sz val="10.0"/>
      </rPr>
      <t>(Indicar remuneraciones periodo renovación, con tope 90UF cargo SCT)</t>
    </r>
  </si>
  <si>
    <r>
      <rPr>
        <rFont val="Arial"/>
        <b/>
        <color theme="1"/>
        <sz val="10.0"/>
      </rPr>
      <t xml:space="preserve">VALORES PROYECTADOS 
</t>
    </r>
    <r>
      <rPr>
        <rFont val="Arial"/>
        <b/>
        <i/>
        <color theme="1"/>
        <sz val="10.0"/>
      </rPr>
      <t>(proceso de concurso)</t>
    </r>
  </si>
  <si>
    <r>
      <rPr>
        <rFont val="Arial, sans-serif"/>
        <b/>
        <color rgb="FF000000"/>
        <sz val="10.0"/>
      </rPr>
      <t xml:space="preserve">Saldo acumulado </t>
    </r>
    <r>
      <rPr>
        <rFont val="Arial, sans-serif"/>
        <b val="0"/>
        <i/>
        <color rgb="FF000000"/>
        <sz val="10.0"/>
      </rPr>
      <t>(valores acumulados años ya rendidios y contabilizados)</t>
    </r>
  </si>
  <si>
    <r>
      <rPr>
        <rFont val="Arial, sans-serif"/>
        <b/>
        <color rgb="FF000000"/>
        <sz val="10.0"/>
      </rPr>
      <t xml:space="preserve">Costo aporte AFC acumulado </t>
    </r>
    <r>
      <rPr>
        <rFont val="Arial, sans-serif"/>
        <b val="0"/>
        <i/>
        <color rgb="FF000000"/>
        <sz val="10.0"/>
      </rPr>
      <t>(considera las AFC de todos lso acuerdos incluyendo el de renovación)</t>
    </r>
  </si>
  <si>
    <r>
      <rPr>
        <rFont val="Arial, sans-serif"/>
        <b/>
        <color rgb="FF000000"/>
        <sz val="10.0"/>
      </rPr>
      <t xml:space="preserve">Provisión real </t>
    </r>
    <r>
      <rPr>
        <rFont val="Arial, sans-serif"/>
        <b val="0"/>
        <i/>
        <color rgb="FF000000"/>
        <sz val="10.0"/>
      </rPr>
      <t>(considera años de servicio, remuneración base periodo renovación y descuento AFC acumuladas)</t>
    </r>
  </si>
  <si>
    <r>
      <rPr>
        <rFont val="Arial, sans-serif"/>
        <b/>
        <color rgb="FF000000"/>
        <sz val="10.0"/>
      </rPr>
      <t>Total Provisión a solicitar año renovación</t>
    </r>
    <r>
      <rPr>
        <rFont val="Arial, sans-serif"/>
        <b val="0"/>
        <i/>
        <color rgb="FF000000"/>
        <sz val="10.0"/>
      </rPr>
      <t xml:space="preserve"> (provisión real menos el saldo acumulado)</t>
    </r>
  </si>
  <si>
    <t>Año 1</t>
  </si>
  <si>
    <r>
      <rPr>
        <rFont val="Arial"/>
        <b/>
        <color theme="1"/>
        <sz val="10.0"/>
      </rPr>
      <t xml:space="preserve">Costo aporte AFC Acuerdo 3 empleador
</t>
    </r>
    <r>
      <rPr>
        <rFont val="Arial"/>
        <b val="0"/>
        <i/>
        <color theme="1"/>
        <sz val="10.0"/>
      </rPr>
      <t>(Este aporte debera descontarse del calculo de IAS)</t>
    </r>
  </si>
  <si>
    <r>
      <rPr>
        <rFont val="Arial"/>
        <b/>
        <color theme="1"/>
        <sz val="10.0"/>
      </rPr>
      <t xml:space="preserve">Provisión
 </t>
    </r>
    <r>
      <rPr>
        <rFont val="Arial"/>
        <b val="0"/>
        <i/>
        <color theme="1"/>
        <sz val="10.0"/>
      </rPr>
      <t>(considerar un sueldo base - aporte AFC)</t>
    </r>
  </si>
  <si>
    <t>Total</t>
  </si>
  <si>
    <r>
      <rPr>
        <rFont val="Arial"/>
        <b/>
        <color theme="1"/>
        <sz val="10.0"/>
      </rPr>
      <t xml:space="preserve">Cargo 
</t>
    </r>
    <r>
      <rPr>
        <rFont val="Arial"/>
        <b val="0"/>
        <i/>
        <color theme="1"/>
        <sz val="10.0"/>
      </rPr>
      <t>(Agregar fila de ser necesario incoporar RRHH)</t>
    </r>
  </si>
  <si>
    <r>
      <rPr>
        <rFont val="Arial"/>
        <b/>
        <color theme="1"/>
        <sz val="10.0"/>
      </rPr>
      <t>Estado actual contrato</t>
    </r>
    <r>
      <rPr>
        <rFont val="Arial"/>
        <b val="0"/>
        <i/>
        <color theme="1"/>
        <sz val="10.0"/>
      </rPr>
      <t xml:space="preserve"> 
(indefinido; renuncia; despido)</t>
    </r>
  </si>
  <si>
    <r>
      <rPr>
        <rFont val="Arial"/>
        <b/>
        <color theme="1"/>
        <sz val="10.0"/>
      </rPr>
      <t xml:space="preserve">Antigüedad
</t>
    </r>
    <r>
      <rPr>
        <rFont val="Arial"/>
        <b val="0"/>
        <i/>
        <color theme="1"/>
        <sz val="10.0"/>
      </rPr>
      <t>(Se debe indicar años de antigüedad en el cargo considerando periodo proyectado por cada 6 meses un año)</t>
    </r>
  </si>
  <si>
    <r>
      <rPr>
        <rFont val="Arial"/>
        <b/>
        <color theme="1"/>
        <sz val="10.0"/>
      </rPr>
      <t xml:space="preserve">Remuneración Base Costo día 
</t>
    </r>
    <r>
      <rPr>
        <rFont val="Arial"/>
        <b val="0"/>
        <i/>
        <color theme="1"/>
        <sz val="10.0"/>
      </rPr>
      <t>(remuneración base mensual dividido por 30)</t>
    </r>
  </si>
  <si>
    <t>Registro de Numero de dias de vacaciones</t>
  </si>
  <si>
    <t>Renovación Año 3</t>
  </si>
  <si>
    <r>
      <rPr>
        <rFont val="Arial"/>
        <b/>
        <color rgb="FF000000"/>
        <sz val="11.0"/>
      </rPr>
      <t xml:space="preserve">Dias de vacaciones del periodo (primer acuerdo)
</t>
    </r>
    <r>
      <rPr>
        <rFont val="Arial"/>
        <b val="0"/>
        <i/>
        <color rgb="FF000000"/>
        <sz val="11.0"/>
      </rPr>
      <t>(Se debe considerar con cargo al presupuesto de Sercotec: dias Habiles, Inabiles, progresivos y zona extrema. Otro beneficio adicional debe ser de cargo del operador)</t>
    </r>
  </si>
  <si>
    <r>
      <rPr>
        <rFont val="Arial"/>
        <b/>
        <color rgb="FF000000"/>
        <sz val="11.0"/>
      </rPr>
      <t xml:space="preserve">Monto
</t>
    </r>
    <r>
      <rPr>
        <rFont val="Arial"/>
        <b val="0"/>
        <i/>
        <color rgb="FF000000"/>
        <sz val="11.0"/>
      </rPr>
      <t>(Valor proyectado a provisionar ref. sueldo bruto diario por los dias de vacaciones del periodo)</t>
    </r>
  </si>
  <si>
    <r>
      <rPr>
        <rFont val="Arial, sans-serif"/>
        <b/>
        <color rgb="FF000000"/>
        <sz val="11.0"/>
      </rPr>
      <t xml:space="preserve">Saldo acumulado </t>
    </r>
    <r>
      <rPr>
        <rFont val="Arial, sans-serif"/>
        <b val="0"/>
        <i/>
        <color rgb="FF000000"/>
        <sz val="11.0"/>
      </rPr>
      <t>(Total de saldo acumulado y no utilizado de provisiones)</t>
    </r>
  </si>
  <si>
    <r>
      <rPr>
        <rFont val="Arial, sans-serif"/>
        <b/>
        <color rgb="FF000000"/>
        <sz val="11.0"/>
      </rPr>
      <t xml:space="preserve">Provisión real </t>
    </r>
    <r>
      <rPr>
        <rFont val="Arial, sans-serif"/>
        <b val="0"/>
        <i/>
        <color rgb="FF000000"/>
        <sz val="11.0"/>
      </rPr>
      <t>(solo se considerará la provisión de dos periodos acumulados ref. año de renovación y dos periodos acumulados)</t>
    </r>
  </si>
  <si>
    <r>
      <rPr>
        <rFont val="Arial, sans-serif"/>
        <b/>
        <color rgb="FF000000"/>
        <sz val="11.0"/>
      </rPr>
      <t xml:space="preserve">Total Provisión a solicitar año renovación </t>
    </r>
    <r>
      <rPr>
        <rFont val="Arial, sans-serif"/>
        <b val="0"/>
        <i/>
        <color rgb="FF000000"/>
        <sz val="11.0"/>
      </rPr>
      <t>(provisión real menos el saldo acumulado)</t>
    </r>
  </si>
  <si>
    <r>
      <rPr>
        <rFont val="Calibri, sans-serif"/>
        <b/>
        <color rgb="FF000000"/>
        <sz val="11.0"/>
      </rPr>
      <t>Dias de vacaciones corridas legales a la fecha</t>
    </r>
    <r>
      <rPr>
        <rFont val="Calibri, sans-serif"/>
        <b val="0"/>
        <i/>
        <color rgb="FF000000"/>
        <sz val="11.0"/>
      </rPr>
      <t xml:space="preserve">
(considearr el total de dias de vacaciones que le corresponden segun años de antiguedad, considerar  dias Habiles, Inabiles, progresivos y zona extrema por cada año trabajado)</t>
    </r>
  </si>
  <si>
    <r>
      <rPr>
        <rFont val="Calibri, sans-serif"/>
        <b/>
        <color rgb="FF000000"/>
        <sz val="11.0"/>
      </rPr>
      <t xml:space="preserve">Dias de vacaciones corridas tomadas
</t>
    </r>
    <r>
      <rPr>
        <rFont val="Calibri, sans-serif"/>
        <b val="0"/>
        <i/>
        <color rgb="FF000000"/>
        <sz val="11.0"/>
      </rPr>
      <t>(se debe indicar el total de dias de vacaciones que el trabajador a ha tomado independiente si fue con cargo a la provisión o a remuneracioes, ref solcitud de vacaciones)</t>
    </r>
  </si>
  <si>
    <r>
      <rPr>
        <rFont val="Calibri, sans-serif"/>
        <b/>
        <color rgb="FF000000"/>
        <sz val="11.0"/>
      </rPr>
      <t>Dias de vacaciones corridas acumuladas</t>
    </r>
    <r>
      <rPr>
        <rFont val="Calibri, sans-serif"/>
        <b val="0"/>
        <i/>
        <color rgb="FF000000"/>
        <sz val="11.0"/>
      </rPr>
      <t xml:space="preserve"> (dias de vacaciones correspondientes  menos los dias de vacaciones tomadas)</t>
    </r>
  </si>
  <si>
    <t xml:space="preserve">Instrucción: 
- Si van incorporar filas adicionales, preocuparse de que el total sume todas las filas correspondientes
- Para los conceptos de la memoria, considerar ANEXO N° 6: PROCEDIMIENTO DE RENDICIONES 
- Recordar coherencia con lo presentado en ANEXO N° 8: FORMULARIO DE POSTULACIÓN (PROPUESTA TÉCNICA Y ECONÓMICA) </t>
  </si>
  <si>
    <r>
      <rPr>
        <rFont val="Arial"/>
        <b/>
        <color theme="1"/>
        <sz val="10.0"/>
      </rPr>
      <t xml:space="preserve">Aporte Operador
</t>
    </r>
    <r>
      <rPr>
        <rFont val="Arial"/>
        <b val="0"/>
        <i/>
        <color theme="1"/>
        <sz val="10.0"/>
      </rPr>
      <t>(Todo gasto aporte operador debe especificar si es pecuniario o no pecuniario y debe tener el respectivo respaldo y compromiso del aportante)</t>
    </r>
  </si>
  <si>
    <r>
      <rPr>
        <rFont val="Arial"/>
        <b/>
        <color theme="1"/>
        <sz val="10.0"/>
      </rPr>
      <t xml:space="preserve">Honorarios y servicios profesionales: </t>
    </r>
    <r>
      <rPr>
        <rFont val="Arial"/>
        <color theme="1"/>
        <sz val="10.0"/>
      </rPr>
      <t xml:space="preserve">Corresponde al gasto de las actividades contratadas por el Operador del Centro, a personas naturales y/o jurídicas, de carácter esporádico. Se registra a costo bruto (en caso de contratar servicios de personas naturales) y valor neto (en caso de contratar servicios de empresas). Excepcionalmente, en caso que el Operador del Centro no sea sujeto de IVA, se reconocerá el valor bruto (incluido el IVA) de aquellos documentos que lo contemplan. 
El respaldo de esta partida es la boleta de honorarios o prestación de servicios o factura de compra, a nombre del Operador del Centro, y la declaración y el pago de impuestos (si corresponde), de todos los honorarios recibidos en el Centro, por este concepto.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</si>
  <si>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</si>
  <si>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</si>
  <si>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Horas Anuales</t>
  </si>
  <si>
    <t>Valor anual SERCOTEC</t>
  </si>
  <si>
    <t>Valor anual OPERADOR</t>
  </si>
  <si>
    <t>Valor total anual</t>
  </si>
  <si>
    <t>Jefe de Proyecto</t>
  </si>
  <si>
    <t>Apoyo administrativo contable</t>
  </si>
  <si>
    <t>Otro</t>
  </si>
  <si>
    <t>Materiales de oficina</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</si>
  <si>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</si>
  <si>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</si>
  <si>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Unidades Anuales</t>
  </si>
  <si>
    <r>
      <rPr>
        <rFont val="Arial"/>
        <b/>
        <color theme="1"/>
        <sz val="10.0"/>
      </rPr>
      <t>Servicios Básicos - Generales (Energía, Agua, Internet, Telefonía fija y movil, TV Cable, entre otros)</t>
    </r>
    <r>
      <rPr>
        <rFont val="Arial"/>
        <b val="0"/>
        <i/>
        <color theme="1"/>
        <sz val="10.0"/>
      </rPr>
      <t xml:space="preserve"> Podrá considerar presupuesto para las evaluaciones psicolaborales, en caso de tener un proceso de recambio de profesionales</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</si>
  <si>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</si>
  <si>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</si>
  <si>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Publicidad</t>
    </r>
    <r>
      <rPr>
        <rFont val="Arial"/>
        <b val="0"/>
        <i/>
        <color theme="1"/>
        <sz val="10.0"/>
      </rPr>
      <t xml:space="preserve"> En caso de incorporar valor para un plan de medio, este valor estara sujeto a su aprobación y sera de responsabilidad de la Dirección Regional su aprobación. No se pueden realizar gastos con cargo SCT en la elaboración de artículos de promoción (cuadernos, calendarios, lápices, etc.) Solo se podrán realizar renovaciones a diarios, revistas y servicios, que no tienen su contenido gratuito en internet y que sean estrictamente necesarios o claves para la operación del centro.No se pueden realizar gastos con cargo SCT en la elaboración de artículos solo promocionales (cuadernos, calendarios, lápices, etc.) Se deberá considerar la contratación de una agencia de comunicaciones o un  profesional encargado de comunicaciones. Considerar una actividad anual para dar cuenta de los resultados del centro (en el contexto de los servicios del centro)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</si>
  <si>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</si>
  <si>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</si>
  <si>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Traslados y Viaticos </t>
    </r>
    <r>
      <rPr>
        <rFont val="Arial"/>
        <b val="0"/>
        <i/>
        <color theme="1"/>
        <sz val="10.0"/>
      </rPr>
      <t>Para los pagos de viáticos, se deberá tener en consideración que éste derecho, es para aquellos trabajadores que para el desempeño de sus funciones deban ausentarse de la localidad donde desempeñan habitualmente su trabajo. Para estos efectos, se considerarán como una misma localidad o conglomerados urbanos y suburbanos, según decreto exento número 90, publicado en el Diario Oficial el 21.03.2018</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</si>
  <si>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</si>
  <si>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</si>
  <si>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Arriendos muebles e inmuebles
</t>
    </r>
    <r>
      <rPr>
        <rFont val="Arial"/>
        <b val="0"/>
        <i/>
        <color theme="1"/>
        <sz val="10.0"/>
      </rPr>
      <t>(Valor debe venir respaldado con carta del arrendador del inmueble)</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</si>
  <si>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</si>
  <si>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</si>
  <si>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Licencias</t>
    </r>
    <r>
      <rPr>
        <rFont val="Arial"/>
        <b val="0"/>
        <i/>
        <color theme="1"/>
        <sz val="10.0"/>
      </rPr>
      <t xml:space="preserve"> (Licencias Sistema de gestión, otras liciencias necesarias para la operación)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</si>
  <si>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</si>
  <si>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</si>
  <si>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Capacitación </t>
    </r>
    <r>
      <rPr>
        <rFont val="Arial"/>
        <b val="0"/>
        <i/>
        <color theme="1"/>
        <sz val="10.0"/>
      </rPr>
      <t>(Capacitación y entrenamiento para los clientes del CDN): Asesores especialistas externos y estudios de mercados es obligatorio,  podrá ser financiado con aportes compartidos, y con aporte SCT solo se permitirá hasta un 30% del total del presupuesto para este subÍtem. Escuela de Negocio para el Fortalecimiento de Mujeres. Asesores especialistas y Estudios de mercado son  Ítemes obligatorios y podrá ser financiado con aportes compartidos, sujeto a evaluación en la etapa de ajuste, por criterios territoriales y vinculaciones.</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</si>
  <si>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</si>
  <si>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</si>
  <si>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Cantidad de eventos anuales</t>
  </si>
  <si>
    <r>
      <rPr>
        <rFont val="Arial"/>
        <b/>
        <color theme="1"/>
        <sz val="10.0"/>
      </rPr>
      <t xml:space="preserve">Tipo capacitación </t>
    </r>
    <r>
      <rPr>
        <rFont val="Arial"/>
        <b val="0"/>
        <color theme="1"/>
        <sz val="10.0"/>
      </rPr>
      <t>(Charlas, Curso, Taller, Seminarios)</t>
    </r>
  </si>
  <si>
    <t>Horas por evento</t>
  </si>
  <si>
    <t xml:space="preserve">Capacitación para los clientes del Centro </t>
  </si>
  <si>
    <t>Asesores especialistas externo</t>
  </si>
  <si>
    <t xml:space="preserve">Estudios de mercado </t>
  </si>
  <si>
    <r>
      <rPr>
        <rFont val="Arial"/>
        <b/>
        <color theme="1"/>
        <sz val="10.0"/>
      </rPr>
      <t>Capacitación</t>
    </r>
    <r>
      <rPr>
        <rFont val="Arial"/>
        <b val="0"/>
        <i/>
        <color theme="1"/>
        <sz val="10.0"/>
      </rPr>
      <t xml:space="preserve"> (Capacitación y entrenamiento para el Recurso Humano del CDN) Se debe especificar el gasto (ejemplo, Salones, Honorarios, Coffe, material, otros) debe estar estrictamete relacionado con las brechas detectadas y con cara a mejorar la Asesoria. Este Item debera ser coherente con el quehacer del centro y las brechas del equipo.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</si>
  <si>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</si>
  <si>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</si>
  <si>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Tipo capacitación </t>
    </r>
    <r>
      <rPr>
        <rFont val="Arial"/>
        <b val="0"/>
        <color theme="1"/>
        <sz val="10.0"/>
      </rPr>
      <t>(Charlas, Curso, Taller, Seminarios)</t>
    </r>
  </si>
  <si>
    <t>Reparaciones - Mantención</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</si>
  <si>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</si>
  <si>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</si>
  <si>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Bienes por renovación </t>
    </r>
    <r>
      <rPr>
        <rFont val="Arial"/>
        <b val="0"/>
        <i/>
        <color theme="1"/>
        <sz val="10.0"/>
      </rPr>
      <t>(Para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 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</si>
  <si>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</si>
  <si>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</si>
  <si>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Comisiones e impuestos </t>
    </r>
    <r>
      <rPr>
        <rFont val="Arial"/>
        <b val="0"/>
        <i/>
        <color theme="1"/>
        <sz val="10.0"/>
      </rPr>
      <t>(Corresponde al gasto asociado por el costo financiero de su operación.)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</si>
  <si>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</si>
  <si>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</si>
  <si>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Habilitación Espacios de comercialización </t>
    </r>
    <r>
      <rPr>
        <rFont val="Arial"/>
        <b val="0"/>
        <i/>
        <color theme="1"/>
        <sz val="10.0"/>
      </rPr>
      <t>( corresponde a los gastos por concepto de hablitación y operación de espacios comunes de comercialización de clientes de Centros. Serán solicitados y aprobados exclusivamente por la Gerencia de Centros))</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</si>
  <si>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</si>
  <si>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</si>
  <si>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rgb="FF000000"/>
        <sz val="10.0"/>
      </rPr>
      <t xml:space="preserve">Instrucción: </t>
    </r>
    <r>
      <rPr>
        <rFont val="Arial"/>
        <color rgb="FF000000"/>
        <sz val="10.0"/>
      </rPr>
      <t xml:space="preserve">
- Si van incorporar filas adicionales, preocuparse de que el total sume todas las filas correspondientes
- Para los conceptos de la memoria, considerar ANEXO N° 6: PROCEDIMIENTO DE RENDICIONES</t>
    </r>
  </si>
  <si>
    <r>
      <rPr>
        <rFont val="Arial"/>
        <b/>
        <color theme="1"/>
        <sz val="10.0"/>
      </rPr>
      <t xml:space="preserve">Aporte Operador
</t>
    </r>
    <r>
      <rPr>
        <rFont val="Arial"/>
        <b val="0"/>
        <i/>
        <color theme="1"/>
        <sz val="10.0"/>
      </rPr>
      <t>(Todo gasto aporte operador debe especificar si es pecuniario o no pecuniario y debe tener el respectivo respaldo y compromiso del aportante)</t>
    </r>
  </si>
  <si>
    <r>
      <rPr>
        <rFont val="Arial"/>
        <b/>
        <color theme="1"/>
        <sz val="10.0"/>
      </rPr>
      <t xml:space="preserve">Garantías </t>
    </r>
    <r>
      <rPr>
        <rFont val="Arial"/>
        <b val="0"/>
        <i/>
        <color theme="1"/>
        <sz val="10.0"/>
      </rPr>
      <t>(Prima, comisiones e impuestos de garantias vinculadas a la formalización con Sercotec. Con aporte SCT solo se podra financiar hasta la tasa del 1% del presupuesto de ejecución)</t>
    </r>
  </si>
  <si>
    <r>
      <rPr>
        <rFont val="Calibri"/>
        <b/>
        <color rgb="FF000000"/>
        <sz val="11.0"/>
      </rPr>
      <t xml:space="preserve">Instrucciones: </t>
    </r>
    <r>
      <rPr>
        <rFont val="Calibri"/>
        <color rgb="FF000000"/>
        <sz val="11.0"/>
      </rPr>
      <t xml:space="preserve">
- Modificar sólo las tablas grises 
-Si van incorporar filas adicionales, preocuparse de que el total sume todas las filas correspondientes
- Para los conceptos de la memoria, considerar ANEXO N° 11 "MANUAL DE MARCA"
- Debe tener coherencia con lo presentado en el ANEXO N° 8: FORMULARIO DE POSTULACIÓN (PROPUESTA TÉCNICA Y ECONÓMICA) </t>
    </r>
  </si>
  <si>
    <t>PARTIDAS PRESUPUESTARIAS</t>
  </si>
  <si>
    <r>
      <rPr>
        <rFont val="Calibri"/>
        <b/>
        <color theme="1"/>
        <sz val="11.0"/>
      </rPr>
      <t xml:space="preserve">VALOR ANUAL APORTE OPERDOR
</t>
    </r>
    <r>
      <rPr>
        <rFont val="Calibri"/>
        <b val="0"/>
        <i/>
        <color theme="1"/>
        <sz val="11.0"/>
      </rPr>
      <t>(Se debe adjuntar las cartas de compromiso de los aporte)</t>
    </r>
  </si>
  <si>
    <r>
      <rPr>
        <rFont val="Calibri"/>
        <b/>
        <color theme="1"/>
        <sz val="11.0"/>
      </rPr>
      <t xml:space="preserve">Aporte Operador
</t>
    </r>
    <r>
      <rPr>
        <rFont val="Calibri"/>
        <b val="0"/>
        <i/>
        <color theme="1"/>
        <sz val="11.0"/>
      </rPr>
      <t>(Todo gasto aporte operador debe especificar si es pecuniario o no pecuniario y debe tener el respectivo respaldo y compromiso del aportante)</t>
    </r>
  </si>
  <si>
    <t>Muebles</t>
  </si>
  <si>
    <t>Equipos</t>
  </si>
  <si>
    <t>Electrodomésticos</t>
  </si>
  <si>
    <t>Infraestructura</t>
  </si>
  <si>
    <t>Implementación</t>
  </si>
  <si>
    <t>Otros</t>
  </si>
  <si>
    <r>
      <rPr>
        <rFont val="Calibri"/>
        <b/>
        <color theme="1"/>
        <sz val="11.0"/>
      </rPr>
      <t>PRESUPUESTO HABILITACIÓN DEL CENTRO DE NEGOCIOS</t>
    </r>
    <r>
      <rPr>
        <rFont val="Calibri"/>
        <b val="0"/>
        <i/>
        <color theme="1"/>
        <sz val="11.0"/>
      </rPr>
      <t xml:space="preserve">
(Montos en pesos chilenos. Recuerde considerar el tamaño del centro al que postula)</t>
    </r>
  </si>
  <si>
    <r>
      <rPr>
        <rFont val="Calibri"/>
        <b/>
        <color theme="1"/>
        <sz val="11.0"/>
      </rPr>
      <t xml:space="preserve">Muebles </t>
    </r>
    <r>
      <rPr>
        <rFont val="Calibri"/>
        <b val="0"/>
        <i/>
        <color theme="1"/>
        <sz val="11.0"/>
      </rPr>
      <t>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</si>
  <si>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</si>
  <si>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Sillas</t>
  </si>
  <si>
    <t>Escritorios</t>
  </si>
  <si>
    <t>Mesas</t>
  </si>
  <si>
    <t>Sillones</t>
  </si>
  <si>
    <t>Estac. Trabajo</t>
  </si>
  <si>
    <t>Bibliotecas</t>
  </si>
  <si>
    <t>Muebles Cowork</t>
  </si>
  <si>
    <r>
      <rPr>
        <rFont val="Calibri"/>
        <b/>
        <color theme="1"/>
        <sz val="11.0"/>
      </rPr>
      <t xml:space="preserve">Equipos </t>
    </r>
    <r>
      <rPr>
        <rFont val="Calibri"/>
        <b val="0"/>
        <i/>
        <color theme="1"/>
        <sz val="11.0"/>
      </rPr>
      <t>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</si>
  <si>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</si>
  <si>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Computadores</t>
  </si>
  <si>
    <t>Impresoras</t>
  </si>
  <si>
    <t>Datashow</t>
  </si>
  <si>
    <t>Televisor</t>
  </si>
  <si>
    <t>Router</t>
  </si>
  <si>
    <t>Equipos Cowork</t>
  </si>
  <si>
    <r>
      <rPr>
        <rFont val="Calibri"/>
        <b/>
        <color theme="1"/>
        <sz val="11.0"/>
      </rPr>
      <t xml:space="preserve">Electrodomesticos. </t>
    </r>
    <r>
      <rPr>
        <rFont val="Calibri"/>
        <b val="0"/>
        <i/>
        <color theme="1"/>
        <sz val="11.0"/>
      </rPr>
      <t>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</si>
  <si>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</si>
  <si>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Refrigerador</t>
  </si>
  <si>
    <t>Estufas</t>
  </si>
  <si>
    <t>Climatizador</t>
  </si>
  <si>
    <t>Microondas</t>
  </si>
  <si>
    <t>Hervidor</t>
  </si>
  <si>
    <t>Electrodomesticos Cowork</t>
  </si>
  <si>
    <r>
      <rPr>
        <rFont val="Calibri"/>
        <b/>
        <color theme="1"/>
        <sz val="11.0"/>
      </rPr>
      <t xml:space="preserve">Infraestructura. </t>
    </r>
    <r>
      <rPr>
        <rFont val="Calibri"/>
        <b val="0"/>
        <i/>
        <color theme="1"/>
        <sz val="11.0"/>
      </rPr>
      <t>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t>
    </r>
  </si>
  <si>
    <r>
      <rPr>
        <rFont val="Calibri"/>
        <b/>
        <color theme="1"/>
        <sz val="11.0"/>
      </rPr>
      <t xml:space="preserve">VALOR ANUAL APORTE OPERDOR
</t>
    </r>
    <r>
      <rPr>
        <rFont val="Calibri"/>
        <b val="0"/>
        <i/>
        <color theme="1"/>
        <sz val="11.0"/>
      </rPr>
      <t>(Se debe adjuntar las cartas de compromiso de los aporte)</t>
    </r>
  </si>
  <si>
    <t>Instalaciones</t>
  </si>
  <si>
    <t>Letreros</t>
  </si>
  <si>
    <t>Honorarios</t>
  </si>
  <si>
    <t>Materiales construcción</t>
  </si>
  <si>
    <t>Infraestructura Cowork</t>
  </si>
  <si>
    <r>
      <rPr>
        <rFont val="Calibri"/>
        <b/>
        <color theme="1"/>
        <sz val="11.0"/>
      </rPr>
      <t xml:space="preserve">Implementación. </t>
    </r>
    <r>
      <rPr>
        <rFont val="Calibri"/>
        <b val="0"/>
        <i/>
        <color theme="1"/>
        <sz val="11.0"/>
      </rPr>
      <t>Debera detallar la habilitación que se requeriran para el buen funcionamiento del centro, tales como: pinturas, letreros, articulos menores y otros. Para el caso de los aportes del operador, estos deben venir tipificados en aporte y cantidad.</t>
    </r>
  </si>
  <si>
    <r>
      <rPr>
        <rFont val="Calibri"/>
        <b/>
        <color theme="1"/>
        <sz val="11.0"/>
      </rPr>
      <t xml:space="preserve">VALOR ANUAL APORTE OPERDOR
</t>
    </r>
    <r>
      <rPr>
        <rFont val="Calibri"/>
        <b val="0"/>
        <i/>
        <color theme="1"/>
        <sz val="11.0"/>
      </rPr>
      <t>(Se debe adjuntar las cartas de compromiso de los aporte)</t>
    </r>
  </si>
  <si>
    <t>Loza</t>
  </si>
  <si>
    <t>Basureros</t>
  </si>
  <si>
    <t>Termos</t>
  </si>
  <si>
    <t>Cubiertos</t>
  </si>
  <si>
    <t>Dispensador agua</t>
  </si>
  <si>
    <t>Ropa Coorporativa</t>
  </si>
  <si>
    <t>Habilitación Cowork</t>
  </si>
  <si>
    <r>
      <rPr>
        <rFont val="Arial"/>
        <b/>
        <color theme="1"/>
        <sz val="10.0"/>
      </rPr>
      <t xml:space="preserve">Otros </t>
    </r>
    <r>
      <rPr>
        <rFont val="Arial"/>
        <b val="0"/>
        <i/>
        <color theme="1"/>
        <sz val="10.0"/>
      </rPr>
      <t>(Incorporar las filas que sean necesarias en caso de existir valor agregado distinto a las partidas descritas anteriormente)</t>
    </r>
  </si>
  <si>
    <r>
      <rPr>
        <rFont val="Calibri"/>
        <b/>
        <color theme="1"/>
        <sz val="11.0"/>
      </rPr>
      <t xml:space="preserve">VALOR ANUAL APORTE OPERDOR
</t>
    </r>
    <r>
      <rPr>
        <rFont val="Calibri"/>
        <b val="0"/>
        <i/>
        <color theme="1"/>
        <sz val="11.0"/>
      </rPr>
      <t>(Se debe adjuntar las cartas de compromiso de los aporte)</t>
    </r>
  </si>
  <si>
    <r>
      <rPr>
        <rFont val="Calibri"/>
        <b/>
        <color rgb="FF000000"/>
        <sz val="11.0"/>
      </rPr>
      <t xml:space="preserve">Instrucciones: </t>
    </r>
    <r>
      <rPr>
        <rFont val="Calibri"/>
        <color rgb="FF000000"/>
        <sz val="11.0"/>
      </rPr>
      <t xml:space="preserve">
- Este cuadro debe ser coherente con el presentado en el Anexo 8 Propuesta Técnico Economica
- Revisar que las cartas coincidan con Anexo 5 y 8</t>
    </r>
  </si>
  <si>
    <t xml:space="preserve">APORTE DE COFINANCIAMIENTO DEL OPERADOR </t>
  </si>
  <si>
    <t>ID DE CARTA</t>
  </si>
  <si>
    <t>Nombre Institución aportante</t>
  </si>
  <si>
    <r>
      <rPr>
        <rFont val="Calibri"/>
        <b/>
        <color rgb="FF000000"/>
        <sz val="11.0"/>
      </rPr>
      <t xml:space="preserve">Categoría entidad </t>
    </r>
    <r>
      <rPr>
        <rFont val="Calibri"/>
        <b val="0"/>
        <color rgb="FF000000"/>
        <sz val="11.0"/>
      </rPr>
      <t xml:space="preserve">
</t>
    </r>
    <r>
      <rPr>
        <rFont val="Calibri"/>
        <b val="0"/>
        <i/>
        <color rgb="FF000000"/>
        <sz val="11.0"/>
      </rPr>
      <t>(Triple Hélice: Académica, Sector Público, Sector Privado)</t>
    </r>
  </si>
  <si>
    <t>Descripción del aporte (Ej: Beneficio para los  clientes)</t>
  </si>
  <si>
    <t>Monto total de aporte ($)</t>
  </si>
  <si>
    <t>Partida presupuestaria a la cual corresponde el aporte según hoja "Presupuesto total Anual"</t>
  </si>
  <si>
    <t>$ -</t>
  </si>
  <si>
    <t>TOTAL</t>
  </si>
  <si>
    <t>Academia</t>
  </si>
  <si>
    <t>Sector Público</t>
  </si>
  <si>
    <t>Sector Privado</t>
  </si>
  <si>
    <t>Cálculo para aportes valorados por socios de CDN</t>
  </si>
  <si>
    <t>VALOR UNITARIO SEMINARIOS (150 personas)</t>
  </si>
  <si>
    <t>Facilitador</t>
  </si>
  <si>
    <t>Café ($4000 p/p)</t>
  </si>
  <si>
    <t>Arriendo de sistema audivisual</t>
  </si>
  <si>
    <t>Espacio físico (sala)</t>
  </si>
  <si>
    <t>VALOR UNITARIO TALLERES  - 20 PERSONAS</t>
  </si>
  <si>
    <t>Relator Charla (1UF Hora)</t>
  </si>
  <si>
    <t>1 UF</t>
  </si>
  <si>
    <t>Salas para taller (0,5 Uf hora)</t>
  </si>
  <si>
    <t>0,5 UF</t>
  </si>
  <si>
    <t>Materiales (global)</t>
  </si>
  <si>
    <t>VALOR UNITARIO CHARLAS (10 PERSONAS)</t>
  </si>
  <si>
    <t>Relator (1UF / Hora)</t>
  </si>
  <si>
    <t>Salas para charla (0,5 UF/HORA)</t>
  </si>
  <si>
    <t>VALOR UNITARIO INFORMACIÓN DE MERCADO - ESTADÍSTICAS</t>
  </si>
  <si>
    <t>Jefe estudio (1UF/hora - 20 horas)</t>
  </si>
  <si>
    <t>Asistente (0,5UF/hora - 60 horas)</t>
  </si>
  <si>
    <t>Publicación digital (global)</t>
  </si>
  <si>
    <t>Sala para presentación (0,5 uf hora / 2 horas)</t>
  </si>
  <si>
    <t>VALOR DIFUSIÓN</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</si>
  <si>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</si>
  <si>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</si>
  <si>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</si>
  <si>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</si>
  <si>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</si>
  <si>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</si>
  <si>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</si>
  <si>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</si>
  <si>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Salón 150 personas</t>
  </si>
  <si>
    <t>VALORIZACIÓN INFRAESTRUCTURA PARA EL CENTRO</t>
  </si>
  <si>
    <t>Mobiliario para oficina (escritorio - sillas) mensual</t>
  </si>
  <si>
    <t>Oficinas para funcionamiento de centro principal o satelite (por Mt2) anual</t>
  </si>
  <si>
    <t>Oficinas para funcionamiento de Atención Remota(por Mt2) anual</t>
  </si>
  <si>
    <t>VALORIZACIÓN GASTO CORRIENTE PARA EL CENTRO MENSUAL</t>
  </si>
  <si>
    <t>Seguridad</t>
  </si>
  <si>
    <t>Aseo</t>
  </si>
  <si>
    <t>Arriendo Vehiculo (Camioneta/ dia)</t>
  </si>
  <si>
    <t>Arriendo Vehiculo (Auto/dia)</t>
  </si>
  <si>
    <t>VALORIZACION OTRO RECURSO HUMANO</t>
  </si>
  <si>
    <t xml:space="preserve">Asesor mentor especialista (por hora) </t>
  </si>
  <si>
    <t xml:space="preserve">Asesor mentor para empresas (por hora) </t>
  </si>
  <si>
    <t xml:space="preserve">Asesor mentor primera linea (por hora) </t>
  </si>
  <si>
    <t xml:space="preserve">Asistente </t>
  </si>
  <si>
    <t>Alunmo en practica (mensual)</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</si>
</sst>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_ &quot;$&quot;* #,##0_ ;_ &quot;$&quot;* \-#,##0_ ;_ &quot;$&quot;* &quot;-&quot;_ ;_ @_ "/>
    <numFmt numFmtId="165" formatCode="_-&quot;$&quot;\ * #,##0_-;\-&quot;$&quot;\ * #,##0_-;_-&quot;$&quot;\ * &quot;-&quot;_-;_-@"/>
    <numFmt numFmtId="166" formatCode="_ [$$-340A]* #,##0_ ;_ [$$-340A]* \-#,##0_ ;_ [$$-340A]* &quot;-&quot;??_ ;_ @_ "/>
    <numFmt numFmtId="167" formatCode="&quot;$&quot;#,##0.00"/>
    <numFmt numFmtId="168" formatCode="&quot;$&quot;#,##0"/>
    <numFmt numFmtId="169" formatCode="_-&quot;$&quot;\ * #,##0.00_-;\-&quot;$&quot;\ * #,##0.00_-;_-&quot;$&quot;\ * &quot;-&quot;??_-;_-@"/>
    <numFmt numFmtId="170" formatCode="_-&quot;$&quot;\ * #,##0_-;\-&quot;$&quot;\ * #,##0_-;_-&quot;$&quot;\ * &quot;-&quot;??_-;_-@"/>
    <numFmt numFmtId="171" formatCode="_-[$$-340A]\ * #,##0_-;\-[$$-340A]\ * #,##0_-;_-[$$-340A]\ * &quot;-&quot;_-;_-@"/>
    <numFmt numFmtId="172" formatCode="_-[$$-340A]\ * #,##0_-;\-[$$-340A]\ * #,##0_-;_-[$$-340A]\ * &quot;-&quot;??_-;_-@"/>
  </numFmts>
  <fonts count="21">
    <font>
      <sz val="10.0"/>
      <color rgb="FF000000"/>
      <name val="Calibri"/>
      <scheme val="minor"/>
    </font>
    <font>
      <sz val="11.0"/>
      <color rgb="FF000000"/>
      <name val="Calibri"/>
    </font>
    <font>
      <b/>
      <sz val="11.0"/>
      <color rgb="FFFFFFFF"/>
      <name val="Calibri"/>
    </font>
    <font/>
    <font>
      <sz val="11.0"/>
      <color theme="1"/>
      <name val="Calibri"/>
    </font>
    <font>
      <sz val="10.0"/>
      <color theme="1"/>
      <name val="Calibri"/>
    </font>
    <font>
      <b/>
      <sz val="10.0"/>
      <color theme="1"/>
      <name val="Calibri"/>
    </font>
    <font>
      <b/>
      <sz val="11.0"/>
      <color theme="1"/>
      <name val="Calibri"/>
    </font>
    <font>
      <b/>
      <sz val="11.0"/>
      <color rgb="FF000000"/>
      <name val="Calibri"/>
    </font>
    <font>
      <b/>
      <sz val="11.0"/>
      <color theme="0"/>
      <name val="Calibri"/>
    </font>
    <font>
      <sz val="10.0"/>
      <color rgb="FF000000"/>
      <name val="Arial"/>
    </font>
    <font>
      <b/>
      <sz val="12.0"/>
      <color theme="1"/>
      <name val="Arial"/>
    </font>
    <font>
      <sz val="10.0"/>
      <color theme="1"/>
      <name val="Arial"/>
    </font>
    <font>
      <b/>
      <sz val="10.0"/>
      <color theme="1"/>
      <name val="Arial"/>
    </font>
    <font>
      <b/>
      <sz val="9.0"/>
      <color theme="1"/>
      <name val="Arial"/>
    </font>
    <font>
      <sz val="10.0"/>
      <color rgb="FFFF0000"/>
      <name val="Arial"/>
    </font>
    <font>
      <sz val="11.0"/>
      <color theme="1"/>
      <name val="Arial"/>
    </font>
    <font>
      <sz val="11.0"/>
      <color rgb="FFFF0000"/>
      <name val="Calibri"/>
    </font>
    <font>
      <b/>
      <sz val="10.0"/>
      <color rgb="FF000000"/>
      <name val="Arial"/>
    </font>
    <font>
      <b/>
      <sz val="10.0"/>
      <color rgb="FF000000"/>
      <name val="Roboto"/>
    </font>
    <font>
      <b/>
      <sz val="11.0"/>
      <color rgb="FF000000"/>
      <name val="Arial"/>
    </font>
  </fonts>
  <fills count="19">
    <fill>
      <patternFill patternType="none"/>
    </fill>
    <fill>
      <patternFill patternType="lightGray"/>
    </fill>
    <fill>
      <patternFill patternType="solid">
        <fgColor rgb="FF00B050"/>
        <bgColor rgb="FF00B050"/>
      </patternFill>
    </fill>
    <fill>
      <patternFill patternType="solid">
        <fgColor rgb="FFB7B7B7"/>
        <bgColor rgb="FFB7B7B7"/>
      </patternFill>
    </fill>
    <fill>
      <patternFill patternType="solid">
        <fgColor rgb="FF999999"/>
        <bgColor rgb="FF999999"/>
      </patternFill>
    </fill>
    <fill>
      <patternFill patternType="solid">
        <fgColor rgb="FFFFFF00"/>
        <bgColor rgb="FFFFFF00"/>
      </patternFill>
    </fill>
    <fill>
      <patternFill patternType="solid">
        <fgColor rgb="FFFFFFFF"/>
        <bgColor rgb="FFFFFFFF"/>
      </patternFill>
    </fill>
    <fill>
      <patternFill patternType="solid">
        <fgColor rgb="FF92D050"/>
        <bgColor rgb="FF92D050"/>
      </patternFill>
    </fill>
    <fill>
      <patternFill patternType="solid">
        <fgColor theme="0"/>
        <bgColor theme="0"/>
      </patternFill>
    </fill>
    <fill>
      <patternFill patternType="solid">
        <fgColor rgb="FFBFBFBF"/>
        <bgColor rgb="FFBFBFBF"/>
      </patternFill>
    </fill>
    <fill>
      <patternFill patternType="solid">
        <fgColor rgb="FFCCCCCC"/>
        <bgColor rgb="FFCCCCCC"/>
      </patternFill>
    </fill>
    <fill>
      <patternFill patternType="solid">
        <fgColor rgb="FFD8D8D8"/>
        <bgColor rgb="FFD8D8D8"/>
      </patternFill>
    </fill>
    <fill>
      <patternFill patternType="solid">
        <fgColor rgb="FF93C47D"/>
        <bgColor rgb="FF93C47D"/>
      </patternFill>
    </fill>
    <fill>
      <patternFill patternType="solid">
        <fgColor rgb="FFFFCCFF"/>
        <bgColor rgb="FFFFCCFF"/>
      </patternFill>
    </fill>
    <fill>
      <patternFill patternType="solid">
        <fgColor rgb="FFE2EFD9"/>
        <bgColor rgb="FFE2EFD9"/>
      </patternFill>
    </fill>
    <fill>
      <patternFill patternType="solid">
        <fgColor rgb="FFD9E2F3"/>
        <bgColor rgb="FFD9E2F3"/>
      </patternFill>
    </fill>
    <fill>
      <patternFill patternType="solid">
        <fgColor rgb="FFFFFF99"/>
        <bgColor rgb="FFFFFF99"/>
      </patternFill>
    </fill>
    <fill>
      <patternFill patternType="solid">
        <fgColor rgb="FFEFEFEF"/>
        <bgColor rgb="FFEFEFEF"/>
      </patternFill>
    </fill>
    <fill>
      <patternFill patternType="solid">
        <fgColor rgb="FFD9D9D9"/>
        <bgColor rgb="FFD9D9D9"/>
      </patternFill>
    </fill>
  </fills>
  <borders count="116">
    <border/>
    <border>
      <left style="medium">
        <color rgb="FF000000"/>
      </left>
      <right/>
      <top style="medium">
        <color rgb="FF000000"/>
      </top>
    </border>
    <border>
      <left style="thin">
        <color rgb="FF000000"/>
      </left>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bottom style="thin">
        <color rgb="FF000000"/>
      </bottom>
    </border>
    <border>
      <left style="thin">
        <color rgb="FF000000"/>
      </left>
      <right/>
      <bottom style="thin">
        <color rgb="FF000000"/>
      </bottom>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medium">
        <color rgb="FF000000"/>
      </left>
      <top style="medium">
        <color rgb="FF000000"/>
      </top>
      <bottom style="thin">
        <color rgb="FF000000"/>
      </bottom>
    </border>
    <border>
      <left style="medium">
        <color rgb="FF000000"/>
      </left>
      <right style="thin">
        <color rgb="FF000000"/>
      </right>
    </border>
    <border>
      <left style="medium">
        <color rgb="FF000000"/>
      </lef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style="thin">
        <color rgb="FF000000"/>
      </right>
      <top style="medium">
        <color rgb="FF000000"/>
      </top>
      <bottom style="thin">
        <color rgb="FF000000"/>
      </bottom>
    </border>
    <border>
      <left/>
      <right/>
      <top style="medium">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thin">
        <color rgb="FF000000"/>
      </right>
      <top style="thin">
        <color rgb="FF000000"/>
      </top>
      <bottom/>
    </border>
    <border>
      <left style="thin">
        <color rgb="FF000000"/>
      </left>
      <right style="thin">
        <color rgb="FF000000"/>
      </right>
      <top/>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thin">
        <color rgb="FF000000"/>
      </right>
      <top/>
      <bottom style="medium">
        <color rgb="FF000000"/>
      </bottom>
    </border>
    <border>
      <left style="thin">
        <color rgb="FF000000"/>
      </left>
      <right/>
      <top/>
      <bottom style="medium">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medium">
        <color rgb="FF000000"/>
      </bottom>
    </border>
    <border>
      <left/>
      <right/>
      <top style="medium">
        <color rgb="FF000000"/>
      </top>
    </border>
    <border>
      <top style="thin">
        <color rgb="FF000000"/>
      </top>
      <bottom style="thin">
        <color rgb="FF000000"/>
      </bottom>
    </border>
    <border>
      <left style="thin">
        <color rgb="FF000000"/>
      </left>
      <right style="thin">
        <color rgb="FF000000"/>
      </right>
    </border>
    <border>
      <left style="thin">
        <color rgb="FF000000"/>
      </left>
      <right/>
    </border>
    <border>
      <left style="medium">
        <color rgb="FF000000"/>
      </left>
      <right/>
      <top/>
      <bottom style="medium">
        <color rgb="FF000000"/>
      </bottom>
    </border>
    <border>
      <left/>
      <right/>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right/>
    </border>
    <border>
      <left style="thin">
        <color rgb="FF000000"/>
      </left>
      <right/>
      <bottom style="medium">
        <color rgb="FF000000"/>
      </bottom>
    </border>
    <border>
      <left style="thin">
        <color rgb="FF000000"/>
      </left>
      <right style="medium">
        <color rgb="FF000000"/>
      </right>
      <top style="medium">
        <color rgb="FF000000"/>
      </top>
      <bottom style="medium">
        <color rgb="FF000000"/>
      </bottom>
    </border>
    <border>
      <left/>
      <right/>
      <bottom style="medium">
        <color rgb="FF000000"/>
      </bottom>
    </border>
    <border>
      <left style="medium">
        <color rgb="FF000000"/>
      </left>
      <right style="thin">
        <color rgb="FF000000"/>
      </right>
      <bottom style="thin">
        <color rgb="FF000000"/>
      </bottom>
    </border>
    <border>
      <left style="thin">
        <color rgb="FF000000"/>
      </left>
      <bottom style="thin">
        <color rgb="FF000000"/>
      </bottom>
    </border>
    <border>
      <left style="thin">
        <color rgb="FF000000"/>
      </left>
      <right style="medium">
        <color rgb="FF000000"/>
      </right>
      <bottom style="thin">
        <color rgb="FF000000"/>
      </bottom>
    </border>
    <border>
      <left/>
      <right/>
      <top/>
      <bottom style="thin">
        <color rgb="FF000000"/>
      </bottom>
    </border>
    <border>
      <right style="medium">
        <color rgb="FF000000"/>
      </right>
      <bottom style="thin">
        <color rgb="FF000000"/>
      </bottom>
    </border>
    <border>
      <left/>
      <right/>
      <top style="thin">
        <color rgb="FF000000"/>
      </top>
      <bottom style="thin">
        <color rgb="FF000000"/>
      </bottom>
    </border>
    <border>
      <left style="thin">
        <color rgb="FF000000"/>
      </left>
      <right style="medium">
        <color rgb="FF000000"/>
      </right>
      <top style="thin">
        <color rgb="FF000000"/>
      </top>
    </border>
    <border>
      <left style="thin">
        <color rgb="FF000000"/>
      </left>
      <top style="thin">
        <color rgb="FF000000"/>
      </top>
    </border>
    <border>
      <left/>
      <right/>
      <top style="thin">
        <color rgb="FF000000"/>
      </top>
      <bottom/>
    </border>
    <border>
      <right style="medium">
        <color rgb="FF000000"/>
      </right>
      <top style="thin">
        <color rgb="FF000000"/>
      </top>
      <bottom style="medium">
        <color rgb="FF000000"/>
      </bottom>
    </border>
    <border>
      <left style="thin">
        <color rgb="FF000000"/>
      </left>
      <right/>
      <top style="medium">
        <color rgb="FF000000"/>
      </top>
      <bottom style="medium">
        <color rgb="FF000000"/>
      </bottom>
    </border>
    <border>
      <right style="medium">
        <color rgb="FF000000"/>
      </right>
      <top style="thin">
        <color rgb="FF000000"/>
      </top>
      <bottom style="thin">
        <color rgb="FF000000"/>
      </bottom>
    </border>
    <border>
      <left style="thin">
        <color rgb="FF000000"/>
      </left>
      <top style="thin">
        <color rgb="FF000000"/>
      </top>
      <bottom style="medium">
        <color rgb="FF000000"/>
      </bottom>
    </border>
    <border>
      <left style="thin">
        <color rgb="FF000000"/>
      </left>
      <right style="medium">
        <color rgb="FF000000"/>
      </right>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top style="thin">
        <color rgb="FF000000"/>
      </top>
    </border>
    <border>
      <left style="medium">
        <color rgb="FF000000"/>
      </left>
      <righ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rder>
    <border>
      <left style="medium">
        <color rgb="FF000000"/>
      </left>
      <right/>
    </border>
    <border>
      <left style="thin">
        <color rgb="FF000000"/>
      </left>
      <right style="medium">
        <color rgb="FF000000"/>
      </right>
    </border>
    <border>
      <left style="medium">
        <color rgb="FF000000"/>
      </left>
      <right/>
      <top/>
    </border>
    <border>
      <left style="thin">
        <color rgb="FF000000"/>
      </left>
      <top style="medium">
        <color rgb="FF000000"/>
      </top>
    </border>
    <border>
      <right style="thin">
        <color rgb="FF000000"/>
      </right>
      <top style="thin">
        <color rgb="FF000000"/>
      </top>
    </border>
    <border>
      <left style="thin">
        <color rgb="FF000000"/>
      </left>
    </border>
    <border>
      <right style="thin">
        <color rgb="FF000000"/>
      </right>
    </border>
    <border>
      <right style="thin">
        <color rgb="FF000000"/>
      </right>
      <bottom style="medium">
        <color rgb="FF000000"/>
      </bottom>
    </border>
    <border>
      <left/>
      <right style="thin">
        <color rgb="FF000000"/>
      </right>
      <top style="medium">
        <color rgb="FF000000"/>
      </top>
    </border>
    <border>
      <left/>
      <right style="thin">
        <color rgb="FF000000"/>
      </right>
    </border>
    <border>
      <left style="medium">
        <color rgb="FF000000"/>
      </left>
      <bottom style="thin">
        <color rgb="FF000000"/>
      </bottom>
    </border>
    <border>
      <bottom style="thin">
        <color rgb="FF000000"/>
      </bottom>
    </border>
    <border>
      <right style="medium">
        <color rgb="FF000000"/>
      </right>
      <top style="thin">
        <color rgb="FF000000"/>
      </top>
    </border>
    <border>
      <left style="medium">
        <color rgb="FF000000"/>
      </left>
      <right style="thin">
        <color rgb="FF000000"/>
      </right>
      <top/>
    </border>
    <border>
      <right style="thin">
        <color rgb="FF000000"/>
      </right>
      <top/>
    </border>
    <border>
      <right style="medium">
        <color rgb="FF000000"/>
      </right>
      <top/>
    </border>
    <border>
      <left/>
      <right style="thin">
        <color rgb="FF000000"/>
      </right>
      <bottom style="medium">
        <color rgb="FF000000"/>
      </bottom>
    </border>
    <border>
      <left style="thin">
        <color rgb="FF000000"/>
      </left>
      <right style="medium">
        <color rgb="FF000000"/>
      </right>
      <top style="thin">
        <color rgb="FF000000"/>
      </top>
      <bottom/>
    </border>
    <border>
      <left/>
      <right/>
      <top/>
      <bottom/>
    </border>
    <border>
      <left/>
      <right style="thin">
        <color rgb="FF000000"/>
      </right>
      <top style="medium">
        <color rgb="FF000000"/>
      </top>
      <bottom style="medium">
        <color rgb="FF000000"/>
      </bottom>
    </border>
    <border>
      <right style="thin">
        <color rgb="FF000000"/>
      </right>
      <top style="medium">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s>
  <cellStyleXfs count="1">
    <xf borderId="0" fillId="0" fontId="0" numFmtId="0" applyAlignment="1" applyFont="1"/>
  </cellStyleXfs>
  <cellXfs count="397">
    <xf borderId="0" fillId="0" fontId="0" numFmtId="0" xfId="0" applyAlignment="1" applyFont="1">
      <alignment readingOrder="0" shrinkToFit="0" vertical="bottom" wrapText="0"/>
    </xf>
    <xf borderId="0" fillId="0" fontId="1" numFmtId="0" xfId="0" applyFont="1"/>
    <xf borderId="1" fillId="2" fontId="2" numFmtId="164" xfId="0" applyAlignment="1" applyBorder="1" applyFill="1" applyFont="1" applyNumberFormat="1">
      <alignment horizontal="center" shrinkToFit="0" vertical="center" wrapText="1"/>
    </xf>
    <xf borderId="2" fillId="2" fontId="2" numFmtId="164" xfId="0" applyAlignment="1" applyBorder="1" applyFont="1" applyNumberFormat="1">
      <alignment horizontal="center" shrinkToFit="0" vertical="center" wrapText="1"/>
    </xf>
    <xf borderId="3" fillId="2" fontId="2" numFmtId="164" xfId="0" applyAlignment="1" applyBorder="1" applyFont="1" applyNumberFormat="1">
      <alignment horizontal="center" shrinkToFit="0" vertical="center" wrapText="1"/>
    </xf>
    <xf borderId="4" fillId="0" fontId="3" numFmtId="0" xfId="0" applyBorder="1" applyFont="1"/>
    <xf borderId="5" fillId="0" fontId="3" numFmtId="0" xfId="0" applyBorder="1" applyFont="1"/>
    <xf borderId="0" fillId="0" fontId="4" numFmtId="0" xfId="0" applyFont="1"/>
    <xf borderId="6" fillId="0" fontId="3" numFmtId="0" xfId="0" applyBorder="1" applyFont="1"/>
    <xf borderId="7" fillId="0" fontId="3" numFmtId="0" xfId="0" applyBorder="1" applyFont="1"/>
    <xf borderId="8" fillId="2" fontId="2" numFmtId="164" xfId="0" applyAlignment="1" applyBorder="1" applyFont="1" applyNumberFormat="1">
      <alignment horizontal="center" shrinkToFit="0" vertical="center" wrapText="1"/>
    </xf>
    <xf borderId="9" fillId="2" fontId="2" numFmtId="164" xfId="0" applyAlignment="1" applyBorder="1" applyFont="1" applyNumberFormat="1">
      <alignment horizontal="center" shrinkToFit="0" vertical="center" wrapText="1"/>
    </xf>
    <xf borderId="10" fillId="0" fontId="4" numFmtId="0" xfId="0" applyAlignment="1" applyBorder="1" applyFont="1">
      <alignment shrinkToFit="0" vertical="center" wrapText="1"/>
    </xf>
    <xf borderId="10" fillId="0" fontId="4" numFmtId="164" xfId="0" applyAlignment="1" applyBorder="1" applyFont="1" applyNumberFormat="1">
      <alignment shrinkToFit="0" vertical="center" wrapText="1"/>
    </xf>
    <xf borderId="10" fillId="3" fontId="4" numFmtId="0" xfId="0" applyAlignment="1" applyBorder="1" applyFill="1" applyFont="1">
      <alignment shrinkToFit="0" vertical="center" wrapText="1"/>
    </xf>
    <xf borderId="10" fillId="3" fontId="4" numFmtId="164" xfId="0" applyAlignment="1" applyBorder="1" applyFont="1" applyNumberFormat="1">
      <alignment shrinkToFit="0" vertical="center" wrapText="1"/>
    </xf>
    <xf borderId="11" fillId="2" fontId="2" numFmtId="0" xfId="0" applyAlignment="1" applyBorder="1" applyFont="1">
      <alignment horizontal="center" shrinkToFit="0" vertical="center" wrapText="1"/>
    </xf>
    <xf borderId="10" fillId="0" fontId="4" numFmtId="10" xfId="0" applyAlignment="1" applyBorder="1" applyFont="1" applyNumberFormat="1">
      <alignment shrinkToFit="0" vertical="center" wrapText="1"/>
    </xf>
    <xf borderId="12" fillId="2" fontId="2" numFmtId="0" xfId="0" applyAlignment="1" applyBorder="1" applyFont="1">
      <alignment horizontal="center" shrinkToFit="0" vertical="center" wrapText="1"/>
    </xf>
    <xf borderId="13" fillId="2" fontId="2" numFmtId="164" xfId="0" applyAlignment="1" applyBorder="1" applyFont="1" applyNumberFormat="1">
      <alignment horizontal="center" shrinkToFit="0" wrapText="1"/>
    </xf>
    <xf borderId="14" fillId="2" fontId="2" numFmtId="164" xfId="0" applyAlignment="1" applyBorder="1" applyFont="1" applyNumberFormat="1">
      <alignment horizontal="center" shrinkToFit="0" wrapText="1"/>
    </xf>
    <xf borderId="0" fillId="0" fontId="5" numFmtId="0" xfId="0" applyFont="1"/>
    <xf borderId="15" fillId="0" fontId="3" numFmtId="0" xfId="0" applyBorder="1" applyFont="1"/>
    <xf borderId="16" fillId="0" fontId="5" numFmtId="0" xfId="0" applyBorder="1" applyFont="1"/>
    <xf borderId="17" fillId="0" fontId="4" numFmtId="164" xfId="0" applyAlignment="1" applyBorder="1" applyFont="1" applyNumberFormat="1">
      <alignment shrinkToFit="0" vertical="center" wrapText="1"/>
    </xf>
    <xf borderId="16" fillId="4" fontId="6" numFmtId="0" xfId="0" applyBorder="1" applyFill="1" applyFont="1"/>
    <xf borderId="18" fillId="4" fontId="7" numFmtId="164" xfId="0" applyAlignment="1" applyBorder="1" applyFont="1" applyNumberFormat="1">
      <alignment shrinkToFit="0" vertical="center" wrapText="1"/>
    </xf>
    <xf borderId="10" fillId="4" fontId="7" numFmtId="164" xfId="0" applyAlignment="1" applyBorder="1" applyFont="1" applyNumberFormat="1">
      <alignment shrinkToFit="0" vertical="center" wrapText="1"/>
    </xf>
    <xf borderId="0" fillId="0" fontId="1" numFmtId="0" xfId="0" applyAlignment="1" applyFont="1">
      <alignment shrinkToFit="0" wrapText="1"/>
    </xf>
    <xf borderId="19" fillId="5" fontId="1" numFmtId="0" xfId="0" applyAlignment="1" applyBorder="1" applyFill="1" applyFont="1">
      <alignment horizontal="left" shrinkToFit="0" wrapText="1"/>
    </xf>
    <xf borderId="20" fillId="0" fontId="3" numFmtId="0" xfId="0" applyBorder="1" applyFont="1"/>
    <xf borderId="21" fillId="0" fontId="3" numFmtId="0" xfId="0" applyBorder="1" applyFont="1"/>
    <xf borderId="22" fillId="2" fontId="2" numFmtId="0" xfId="0" applyAlignment="1" applyBorder="1" applyFont="1">
      <alignment horizontal="center" shrinkToFit="0" vertical="center" wrapText="1"/>
    </xf>
    <xf borderId="23" fillId="0" fontId="3" numFmtId="0" xfId="0" applyBorder="1" applyFont="1"/>
    <xf borderId="24" fillId="0" fontId="3" numFmtId="0" xfId="0" applyBorder="1" applyFont="1"/>
    <xf borderId="25" fillId="0" fontId="3" numFmtId="0" xfId="0" applyBorder="1" applyFont="1"/>
    <xf borderId="26" fillId="0" fontId="3" numFmtId="0" xfId="0" applyBorder="1" applyFont="1"/>
    <xf borderId="27" fillId="0" fontId="3" numFmtId="0" xfId="0" applyBorder="1" applyFont="1"/>
    <xf borderId="28" fillId="0" fontId="3" numFmtId="0" xfId="0" applyBorder="1" applyFont="1"/>
    <xf borderId="29" fillId="0" fontId="3" numFmtId="0" xfId="0" applyBorder="1" applyFont="1"/>
    <xf borderId="30" fillId="6" fontId="7" numFmtId="0" xfId="0" applyAlignment="1" applyBorder="1" applyFill="1" applyFont="1">
      <alignment horizontal="center" shrinkToFit="0" vertical="center" wrapText="1"/>
    </xf>
    <xf borderId="31" fillId="6" fontId="7" numFmtId="165" xfId="0" applyAlignment="1" applyBorder="1" applyFont="1" applyNumberFormat="1">
      <alignment horizontal="center" shrinkToFit="0" vertical="center" wrapText="1"/>
    </xf>
    <xf borderId="2" fillId="6" fontId="7" numFmtId="165" xfId="0" applyAlignment="1" applyBorder="1" applyFont="1" applyNumberFormat="1">
      <alignment horizontal="center" shrinkToFit="0" vertical="center" wrapText="1"/>
    </xf>
    <xf borderId="32" fillId="6" fontId="7" numFmtId="0" xfId="0" applyAlignment="1" applyBorder="1" applyFont="1">
      <alignment horizontal="center" shrinkToFit="0" vertical="center" wrapText="1"/>
    </xf>
    <xf borderId="33" fillId="0" fontId="3" numFmtId="0" xfId="0" applyBorder="1" applyFont="1"/>
    <xf borderId="34" fillId="6" fontId="8" numFmtId="0" xfId="0" applyAlignment="1" applyBorder="1" applyFont="1">
      <alignment horizontal="center" shrinkToFit="0" vertical="center" wrapText="1"/>
    </xf>
    <xf borderId="17" fillId="0" fontId="3" numFmtId="0" xfId="0" applyBorder="1" applyFont="1"/>
    <xf borderId="35" fillId="0" fontId="3" numFmtId="0" xfId="0" applyBorder="1" applyFont="1"/>
    <xf borderId="36" fillId="6" fontId="7" numFmtId="165" xfId="0" applyAlignment="1" applyBorder="1" applyFont="1" applyNumberFormat="1">
      <alignment horizontal="center" shrinkToFit="0" vertical="center" wrapText="1"/>
    </xf>
    <xf borderId="37" fillId="6" fontId="7" numFmtId="165" xfId="0" applyAlignment="1" applyBorder="1" applyFont="1" applyNumberFormat="1">
      <alignment horizontal="center" shrinkToFit="0" vertical="center" wrapText="1"/>
    </xf>
    <xf borderId="12" fillId="6" fontId="8" numFmtId="0" xfId="0" applyAlignment="1" applyBorder="1" applyFont="1">
      <alignment horizontal="center" shrinkToFit="0" vertical="center" wrapText="1"/>
    </xf>
    <xf borderId="36" fillId="6" fontId="8" numFmtId="0" xfId="0" applyAlignment="1" applyBorder="1" applyFont="1">
      <alignment horizontal="center" shrinkToFit="0" vertical="center" wrapText="1"/>
    </xf>
    <xf borderId="11" fillId="2" fontId="9" numFmtId="0" xfId="0" applyAlignment="1" applyBorder="1" applyFont="1">
      <alignment shrinkToFit="0" vertical="center" wrapText="1"/>
    </xf>
    <xf borderId="38" fillId="2" fontId="9" numFmtId="165" xfId="0" applyAlignment="1" applyBorder="1" applyFont="1" applyNumberFormat="1">
      <alignment vertical="center"/>
    </xf>
    <xf borderId="39" fillId="2" fontId="9" numFmtId="165" xfId="0" applyAlignment="1" applyBorder="1" applyFont="1" applyNumberFormat="1">
      <alignment vertical="center"/>
    </xf>
    <xf borderId="11" fillId="2" fontId="9" numFmtId="165" xfId="0" applyAlignment="1" applyBorder="1" applyFont="1" applyNumberFormat="1">
      <alignment vertical="center"/>
    </xf>
    <xf borderId="10" fillId="7" fontId="7" numFmtId="0" xfId="0" applyAlignment="1" applyBorder="1" applyFill="1" applyFont="1">
      <alignment shrinkToFit="0" vertical="center" wrapText="1"/>
    </xf>
    <xf borderId="16" fillId="7" fontId="4" numFmtId="165" xfId="0" applyAlignment="1" applyBorder="1" applyFont="1" applyNumberFormat="1">
      <alignment vertical="center"/>
    </xf>
    <xf borderId="8" fillId="7" fontId="4" numFmtId="165" xfId="0" applyAlignment="1" applyBorder="1" applyFont="1" applyNumberFormat="1">
      <alignment vertical="center"/>
    </xf>
    <xf borderId="10" fillId="7" fontId="4" numFmtId="165" xfId="0" applyAlignment="1" applyBorder="1" applyFont="1" applyNumberFormat="1">
      <alignment vertical="center"/>
    </xf>
    <xf borderId="10" fillId="0" fontId="4" numFmtId="0" xfId="0" applyAlignment="1" applyBorder="1" applyFont="1">
      <alignment horizontal="left" shrinkToFit="0" vertical="center" wrapText="1"/>
    </xf>
    <xf borderId="16" fillId="0" fontId="4" numFmtId="165" xfId="0" applyAlignment="1" applyBorder="1" applyFont="1" applyNumberFormat="1">
      <alignment shrinkToFit="0" vertical="center" wrapText="1"/>
    </xf>
    <xf borderId="40" fillId="0" fontId="4" numFmtId="165" xfId="0" applyAlignment="1" applyBorder="1" applyFont="1" applyNumberFormat="1">
      <alignment shrinkToFit="0" vertical="center" wrapText="1"/>
    </xf>
    <xf borderId="10" fillId="0" fontId="4" numFmtId="165" xfId="0" applyAlignment="1" applyBorder="1" applyFont="1" applyNumberFormat="1">
      <alignment shrinkToFit="0" vertical="center" wrapText="1"/>
    </xf>
    <xf borderId="41" fillId="0" fontId="4" numFmtId="0" xfId="0" applyAlignment="1" applyBorder="1" applyFont="1">
      <alignment shrinkToFit="0" wrapText="1"/>
    </xf>
    <xf borderId="41" fillId="0" fontId="4" numFmtId="0" xfId="0" applyAlignment="1" applyBorder="1" applyFont="1">
      <alignment horizontal="left" shrinkToFit="0" vertical="center" wrapText="1"/>
    </xf>
    <xf borderId="42" fillId="8" fontId="4" numFmtId="165" xfId="0" applyAlignment="1" applyBorder="1" applyFill="1" applyFont="1" applyNumberFormat="1">
      <alignment vertical="center"/>
    </xf>
    <xf borderId="43" fillId="8" fontId="4" numFmtId="165" xfId="0" applyAlignment="1" applyBorder="1" applyFont="1" applyNumberFormat="1">
      <alignment vertical="center"/>
    </xf>
    <xf borderId="44" fillId="8" fontId="4" numFmtId="165" xfId="0" applyAlignment="1" applyBorder="1" applyFont="1" applyNumberFormat="1">
      <alignment vertical="center"/>
    </xf>
    <xf borderId="35" fillId="0" fontId="4" numFmtId="0" xfId="0" applyAlignment="1" applyBorder="1" applyFont="1">
      <alignment horizontal="left" shrinkToFit="0" vertical="center" wrapText="1"/>
    </xf>
    <xf borderId="45" fillId="8" fontId="4" numFmtId="165" xfId="0" applyAlignment="1" applyBorder="1" applyFont="1" applyNumberFormat="1">
      <alignment vertical="center"/>
    </xf>
    <xf borderId="46" fillId="0" fontId="4" numFmtId="165" xfId="0" applyAlignment="1" applyBorder="1" applyFont="1" applyNumberFormat="1">
      <alignment vertical="center"/>
    </xf>
    <xf borderId="47" fillId="0" fontId="4" numFmtId="165" xfId="0" applyAlignment="1" applyBorder="1" applyFont="1" applyNumberFormat="1">
      <alignment vertical="center"/>
    </xf>
    <xf borderId="35" fillId="0" fontId="4" numFmtId="165" xfId="0" applyAlignment="1" applyBorder="1" applyFont="1" applyNumberFormat="1">
      <alignment vertical="center"/>
    </xf>
    <xf borderId="11" fillId="2" fontId="2" numFmtId="0" xfId="0" applyAlignment="1" applyBorder="1" applyFont="1">
      <alignment shrinkToFit="0" vertical="center" wrapText="1"/>
    </xf>
    <xf borderId="48" fillId="2" fontId="4" numFmtId="165" xfId="0" applyAlignment="1" applyBorder="1" applyFont="1" applyNumberFormat="1">
      <alignment vertical="center"/>
    </xf>
    <xf borderId="49" fillId="2" fontId="4" numFmtId="165" xfId="0" applyAlignment="1" applyBorder="1" applyFont="1" applyNumberFormat="1">
      <alignment vertical="center"/>
    </xf>
    <xf borderId="11" fillId="2" fontId="4" numFmtId="165" xfId="0" applyAlignment="1" applyBorder="1" applyFont="1" applyNumberFormat="1">
      <alignment vertical="center"/>
    </xf>
    <xf borderId="16" fillId="8" fontId="4" numFmtId="165" xfId="0" applyAlignment="1" applyBorder="1" applyFont="1" applyNumberFormat="1">
      <alignment vertical="center"/>
    </xf>
    <xf borderId="8" fillId="8" fontId="4" numFmtId="165" xfId="0" applyAlignment="1" applyBorder="1" applyFont="1" applyNumberFormat="1">
      <alignment vertical="center"/>
    </xf>
    <xf borderId="10" fillId="8" fontId="4" numFmtId="165" xfId="0" applyAlignment="1" applyBorder="1" applyFont="1" applyNumberFormat="1">
      <alignment vertical="center"/>
    </xf>
    <xf borderId="16" fillId="0" fontId="4" numFmtId="165" xfId="0" applyAlignment="1" applyBorder="1" applyFont="1" applyNumberFormat="1">
      <alignment vertical="center"/>
    </xf>
    <xf borderId="40" fillId="0" fontId="4" numFmtId="165" xfId="0" applyAlignment="1" applyBorder="1" applyFont="1" applyNumberFormat="1">
      <alignment vertical="center"/>
    </xf>
    <xf borderId="10" fillId="0" fontId="4" numFmtId="165" xfId="0" applyAlignment="1" applyBorder="1" applyFont="1" applyNumberFormat="1">
      <alignment vertical="center"/>
    </xf>
    <xf borderId="50" fillId="7" fontId="7" numFmtId="0" xfId="0" applyAlignment="1" applyBorder="1" applyFont="1">
      <alignment shrinkToFit="0" vertical="center" wrapText="1"/>
    </xf>
    <xf borderId="51" fillId="7" fontId="4" numFmtId="165" xfId="0" applyAlignment="1" applyBorder="1" applyFont="1" applyNumberFormat="1">
      <alignment vertical="center"/>
    </xf>
    <xf borderId="52" fillId="7" fontId="4" numFmtId="165" xfId="0" applyAlignment="1" applyBorder="1" applyFont="1" applyNumberFormat="1">
      <alignment vertical="center"/>
    </xf>
    <xf borderId="50" fillId="7" fontId="4" numFmtId="165" xfId="0" applyAlignment="1" applyBorder="1" applyFont="1" applyNumberFormat="1">
      <alignment vertical="center"/>
    </xf>
    <xf borderId="10" fillId="2" fontId="9" numFmtId="0" xfId="0" applyAlignment="1" applyBorder="1" applyFont="1">
      <alignment shrinkToFit="0" vertical="center" wrapText="1"/>
    </xf>
    <xf borderId="16" fillId="2" fontId="4" numFmtId="165" xfId="0" applyAlignment="1" applyBorder="1" applyFont="1" applyNumberFormat="1">
      <alignment vertical="center"/>
    </xf>
    <xf borderId="8" fillId="2" fontId="4" numFmtId="165" xfId="0" applyAlignment="1" applyBorder="1" applyFont="1" applyNumberFormat="1">
      <alignment vertical="center"/>
    </xf>
    <xf borderId="10" fillId="2" fontId="4" numFmtId="165" xfId="0" applyAlignment="1" applyBorder="1" applyFont="1" applyNumberFormat="1">
      <alignment vertical="center"/>
    </xf>
    <xf borderId="16" fillId="9" fontId="4" numFmtId="165" xfId="0" applyAlignment="1" applyBorder="1" applyFill="1" applyFont="1" applyNumberFormat="1">
      <alignment vertical="center"/>
    </xf>
    <xf borderId="10" fillId="2" fontId="2" numFmtId="0" xfId="0" applyAlignment="1" applyBorder="1" applyFont="1">
      <alignment shrinkToFit="0" vertical="center" wrapText="1"/>
    </xf>
    <xf borderId="53" fillId="0" fontId="4" numFmtId="0" xfId="0" applyAlignment="1" applyBorder="1" applyFont="1">
      <alignment horizontal="left" shrinkToFit="0" vertical="center" wrapText="1"/>
    </xf>
    <xf borderId="54" fillId="0" fontId="4" numFmtId="165" xfId="0" applyAlignment="1" applyBorder="1" applyFont="1" applyNumberFormat="1">
      <alignment vertical="center"/>
    </xf>
    <xf borderId="55" fillId="0" fontId="4" numFmtId="165" xfId="0" applyAlignment="1" applyBorder="1" applyFont="1" applyNumberFormat="1">
      <alignment vertical="center"/>
    </xf>
    <xf borderId="53" fillId="0" fontId="4" numFmtId="165" xfId="0" applyAlignment="1" applyBorder="1" applyFont="1" applyNumberFormat="1">
      <alignment vertical="center"/>
    </xf>
    <xf borderId="56" fillId="2" fontId="2" numFmtId="0" xfId="0" applyAlignment="1" applyBorder="1" applyFont="1">
      <alignment shrinkToFit="0" vertical="center" wrapText="1"/>
    </xf>
    <xf borderId="45" fillId="2" fontId="4" numFmtId="165" xfId="0" applyAlignment="1" applyBorder="1" applyFont="1" applyNumberFormat="1">
      <alignment vertical="center"/>
    </xf>
    <xf borderId="57" fillId="2" fontId="4" numFmtId="165" xfId="0" applyAlignment="1" applyBorder="1" applyFont="1" applyNumberFormat="1">
      <alignment vertical="center"/>
    </xf>
    <xf borderId="56" fillId="2" fontId="4" numFmtId="165" xfId="0" applyAlignment="1" applyBorder="1" applyFont="1" applyNumberFormat="1">
      <alignment vertical="center"/>
    </xf>
    <xf borderId="0" fillId="0" fontId="4" numFmtId="0" xfId="0" applyAlignment="1" applyFont="1">
      <alignment shrinkToFit="0" wrapText="1"/>
    </xf>
    <xf borderId="0" fillId="0" fontId="4" numFmtId="165" xfId="0" applyFont="1" applyNumberFormat="1"/>
    <xf borderId="0" fillId="0" fontId="4" numFmtId="165" xfId="0" applyAlignment="1" applyFont="1" applyNumberFormat="1">
      <alignment vertical="center"/>
    </xf>
    <xf borderId="16" fillId="0" fontId="1" numFmtId="164" xfId="0" applyBorder="1" applyFont="1" applyNumberFormat="1"/>
    <xf borderId="15" fillId="0" fontId="1" numFmtId="164" xfId="0" applyBorder="1" applyFont="1" applyNumberFormat="1"/>
    <xf borderId="10" fillId="10" fontId="4" numFmtId="0" xfId="0" applyAlignment="1" applyBorder="1" applyFill="1" applyFont="1">
      <alignment shrinkToFit="0" vertical="center" wrapText="1"/>
    </xf>
    <xf borderId="16" fillId="10" fontId="1" numFmtId="164" xfId="0" applyBorder="1" applyFont="1" applyNumberFormat="1"/>
    <xf borderId="41" fillId="0" fontId="4" numFmtId="0" xfId="0" applyAlignment="1" applyBorder="1" applyFont="1">
      <alignment shrinkToFit="0" vertical="center" wrapText="1"/>
    </xf>
    <xf borderId="13" fillId="0" fontId="1" numFmtId="164" xfId="0" applyBorder="1" applyFont="1" applyNumberFormat="1"/>
    <xf borderId="36" fillId="0" fontId="1" numFmtId="164" xfId="0" applyBorder="1" applyFont="1" applyNumberFormat="1"/>
    <xf borderId="58" fillId="0" fontId="1" numFmtId="10" xfId="0" applyAlignment="1" applyBorder="1" applyFont="1" applyNumberFormat="1">
      <alignment horizontal="center" vertical="center"/>
    </xf>
    <xf borderId="59" fillId="0" fontId="1" numFmtId="10" xfId="0" applyAlignment="1" applyBorder="1" applyFont="1" applyNumberFormat="1">
      <alignment horizontal="center" vertical="center"/>
    </xf>
    <xf borderId="0" fillId="0" fontId="10" numFmtId="0" xfId="0" applyFont="1"/>
    <xf borderId="0" fillId="0" fontId="10" numFmtId="0" xfId="0" applyAlignment="1" applyFont="1">
      <alignment shrinkToFit="0" wrapText="1"/>
    </xf>
    <xf borderId="19" fillId="5" fontId="10" numFmtId="0" xfId="0" applyAlignment="1" applyBorder="1" applyFont="1">
      <alignment horizontal="left" shrinkToFit="0" wrapText="1"/>
    </xf>
    <xf borderId="19" fillId="11" fontId="11" numFmtId="0" xfId="0" applyAlignment="1" applyBorder="1" applyFill="1" applyFont="1">
      <alignment horizontal="center" shrinkToFit="0" vertical="center" wrapText="1"/>
    </xf>
    <xf borderId="0" fillId="0" fontId="12" numFmtId="0" xfId="0" applyFont="1"/>
    <xf borderId="30" fillId="11" fontId="13" numFmtId="0" xfId="0" applyAlignment="1" applyBorder="1" applyFont="1">
      <alignment horizontal="center" shrinkToFit="0" vertical="center" wrapText="1"/>
    </xf>
    <xf borderId="31" fillId="11" fontId="13" numFmtId="0" xfId="0" applyAlignment="1" applyBorder="1" applyFont="1">
      <alignment horizontal="center" shrinkToFit="0" vertical="center" wrapText="1"/>
    </xf>
    <xf borderId="2" fillId="11" fontId="14" numFmtId="0" xfId="0" applyAlignment="1" applyBorder="1" applyFont="1">
      <alignment horizontal="center" shrinkToFit="0" vertical="center" wrapText="1"/>
    </xf>
    <xf borderId="19" fillId="3" fontId="13" numFmtId="0" xfId="0" applyAlignment="1" applyBorder="1" applyFont="1">
      <alignment horizontal="center" shrinkToFit="0" vertical="center" wrapText="1"/>
    </xf>
    <xf borderId="60" fillId="11" fontId="13" numFmtId="0" xfId="0" applyAlignment="1" applyBorder="1" applyFont="1">
      <alignment horizontal="center" shrinkToFit="0" vertical="center" wrapText="1"/>
    </xf>
    <xf borderId="2" fillId="11" fontId="13" numFmtId="0" xfId="0" applyAlignment="1" applyBorder="1" applyFont="1">
      <alignment horizontal="center" shrinkToFit="0" vertical="center" wrapText="1"/>
    </xf>
    <xf borderId="40" fillId="3" fontId="13" numFmtId="0" xfId="0" applyAlignment="1" applyBorder="1" applyFont="1">
      <alignment horizontal="center" shrinkToFit="0" vertical="center" wrapText="1"/>
    </xf>
    <xf borderId="61" fillId="0" fontId="3" numFmtId="0" xfId="0" applyBorder="1" applyFont="1"/>
    <xf borderId="22" fillId="11" fontId="14" numFmtId="0" xfId="0" applyAlignment="1" applyBorder="1" applyFont="1">
      <alignment horizontal="center" shrinkToFit="0" vertical="center" wrapText="1"/>
    </xf>
    <xf borderId="62" fillId="0" fontId="3" numFmtId="0" xfId="0" applyBorder="1" applyFont="1"/>
    <xf borderId="63" fillId="0" fontId="3" numFmtId="0" xfId="0" applyBorder="1" applyFont="1"/>
    <xf borderId="64" fillId="3" fontId="13" numFmtId="0" xfId="0" applyAlignment="1" applyBorder="1" applyFont="1">
      <alignment horizontal="center" shrinkToFit="0" vertical="center" wrapText="1"/>
    </xf>
    <xf borderId="65" fillId="3" fontId="13" numFmtId="0" xfId="0" applyAlignment="1" applyBorder="1" applyFont="1">
      <alignment horizontal="center" shrinkToFit="0" vertical="center" wrapText="1"/>
    </xf>
    <xf borderId="66" fillId="3" fontId="14" numFmtId="0" xfId="0" applyAlignment="1" applyBorder="1" applyFont="1">
      <alignment horizontal="center" shrinkToFit="0" vertical="center" wrapText="1"/>
    </xf>
    <xf borderId="67" fillId="3" fontId="13" numFmtId="0" xfId="0" applyAlignment="1" applyBorder="1" applyFont="1">
      <alignment horizontal="center" shrinkToFit="0" vertical="center" wrapText="1"/>
    </xf>
    <xf borderId="68" fillId="0" fontId="3" numFmtId="0" xfId="0" applyBorder="1" applyFont="1"/>
    <xf borderId="40" fillId="3" fontId="8" numFmtId="0" xfId="0" applyAlignment="1" applyBorder="1" applyFont="1">
      <alignment horizontal="center" shrinkToFit="0" vertical="center" wrapText="1"/>
    </xf>
    <xf borderId="13" fillId="3" fontId="8" numFmtId="0" xfId="0" applyAlignment="1" applyBorder="1" applyFont="1">
      <alignment horizontal="center" shrinkToFit="0" vertical="center" wrapText="1"/>
    </xf>
    <xf borderId="46" fillId="0" fontId="3" numFmtId="0" xfId="0" applyBorder="1" applyFont="1"/>
    <xf borderId="69" fillId="0" fontId="3" numFmtId="0" xfId="0" applyBorder="1" applyFont="1"/>
    <xf borderId="12" fillId="3" fontId="13" numFmtId="0" xfId="0" applyAlignment="1" applyBorder="1" applyFont="1">
      <alignment horizontal="center" shrinkToFit="0" vertical="center" wrapText="1"/>
    </xf>
    <xf borderId="36" fillId="3" fontId="13" numFmtId="0" xfId="0" applyAlignment="1" applyBorder="1" applyFont="1">
      <alignment horizontal="center" shrinkToFit="0" vertical="center" wrapText="1"/>
    </xf>
    <xf borderId="54" fillId="3" fontId="14" numFmtId="0" xfId="0" applyAlignment="1" applyBorder="1" applyFont="1">
      <alignment horizontal="center" shrinkToFit="0" vertical="center" wrapText="1"/>
    </xf>
    <xf borderId="70" fillId="3" fontId="13" numFmtId="0" xfId="0" applyAlignment="1" applyBorder="1" applyFont="1">
      <alignment horizontal="center" shrinkToFit="0" vertical="center" wrapText="1"/>
    </xf>
    <xf borderId="71" fillId="0" fontId="3" numFmtId="0" xfId="0" applyBorder="1" applyFont="1"/>
    <xf borderId="16" fillId="3" fontId="8" numFmtId="0" xfId="0" applyAlignment="1" applyBorder="1" applyFont="1">
      <alignment horizontal="center" shrinkToFit="0" vertical="center" wrapText="1"/>
    </xf>
    <xf borderId="72" fillId="0" fontId="12" numFmtId="0" xfId="0" applyAlignment="1" applyBorder="1" applyFont="1">
      <alignment shrinkToFit="0" wrapText="1"/>
    </xf>
    <xf borderId="15" fillId="0" fontId="12" numFmtId="0" xfId="0" applyBorder="1" applyFont="1"/>
    <xf borderId="73" fillId="0" fontId="12" numFmtId="0" xfId="0" applyAlignment="1" applyBorder="1" applyFont="1">
      <alignment vertical="center"/>
    </xf>
    <xf borderId="72" fillId="0" fontId="12" numFmtId="164" xfId="0" applyBorder="1" applyFont="1" applyNumberFormat="1"/>
    <xf borderId="15" fillId="0" fontId="12" numFmtId="164" xfId="0" applyBorder="1" applyFont="1" applyNumberFormat="1"/>
    <xf borderId="74" fillId="0" fontId="12" numFmtId="164" xfId="0" applyBorder="1" applyFont="1" applyNumberFormat="1"/>
    <xf borderId="75" fillId="8" fontId="12" numFmtId="164" xfId="0" applyBorder="1" applyFont="1" applyNumberFormat="1"/>
    <xf borderId="73" fillId="0" fontId="12" numFmtId="164" xfId="0" applyBorder="1" applyFont="1" applyNumberFormat="1"/>
    <xf borderId="76" fillId="0" fontId="12" numFmtId="164" xfId="0" applyBorder="1" applyFont="1" applyNumberFormat="1"/>
    <xf borderId="22" fillId="0" fontId="15" numFmtId="0" xfId="0" applyAlignment="1" applyBorder="1" applyFont="1">
      <alignment horizontal="center" shrinkToFit="0" vertical="center" wrapText="1"/>
    </xf>
    <xf borderId="18" fillId="3" fontId="13" numFmtId="0" xfId="0" applyAlignment="1" applyBorder="1" applyFont="1">
      <alignment horizontal="center" shrinkToFit="0" vertical="center" wrapText="1"/>
    </xf>
    <xf borderId="10" fillId="0" fontId="12" numFmtId="0" xfId="0" applyAlignment="1" applyBorder="1" applyFont="1">
      <alignment shrinkToFit="0" wrapText="1"/>
    </xf>
    <xf borderId="16" fillId="0" fontId="12" numFmtId="0" xfId="0" applyBorder="1" applyFont="1"/>
    <xf borderId="40" fillId="0" fontId="12" numFmtId="0" xfId="0" applyAlignment="1" applyBorder="1" applyFont="1">
      <alignment vertical="center"/>
    </xf>
    <xf borderId="10" fillId="0" fontId="12" numFmtId="164" xfId="0" applyBorder="1" applyFont="1" applyNumberFormat="1"/>
    <xf borderId="16" fillId="0" fontId="12" numFmtId="164" xfId="0" applyBorder="1" applyFont="1" applyNumberFormat="1"/>
    <xf borderId="9" fillId="0" fontId="12" numFmtId="164" xfId="0" applyBorder="1" applyFont="1" applyNumberFormat="1"/>
    <xf borderId="77" fillId="8" fontId="12" numFmtId="164" xfId="0" applyBorder="1" applyFont="1" applyNumberFormat="1"/>
    <xf borderId="40" fillId="0" fontId="12" numFmtId="0" xfId="0" applyBorder="1" applyFont="1"/>
    <xf borderId="78" fillId="0" fontId="12" numFmtId="164" xfId="0" applyBorder="1" applyFont="1" applyNumberFormat="1"/>
    <xf borderId="41" fillId="0" fontId="12" numFmtId="0" xfId="0" applyAlignment="1" applyBorder="1" applyFont="1">
      <alignment shrinkToFit="0" wrapText="1"/>
    </xf>
    <xf borderId="13" fillId="0" fontId="12" numFmtId="0" xfId="0" applyBorder="1" applyFont="1"/>
    <xf borderId="79" fillId="0" fontId="12" numFmtId="0" xfId="0" applyBorder="1" applyFont="1"/>
    <xf borderId="41" fillId="0" fontId="12" numFmtId="164" xfId="0" applyBorder="1" applyFont="1" applyNumberFormat="1"/>
    <xf borderId="13" fillId="0" fontId="12" numFmtId="164" xfId="0" applyBorder="1" applyFont="1" applyNumberFormat="1"/>
    <xf borderId="80" fillId="8" fontId="12" numFmtId="164" xfId="0" applyBorder="1" applyFont="1" applyNumberFormat="1"/>
    <xf borderId="12" fillId="0" fontId="12" numFmtId="0" xfId="0" applyAlignment="1" applyBorder="1" applyFont="1">
      <alignment shrinkToFit="0" wrapText="1"/>
    </xf>
    <xf borderId="36" fillId="0" fontId="12" numFmtId="0" xfId="0" applyBorder="1" applyFont="1"/>
    <xf borderId="12" fillId="0" fontId="12" numFmtId="164" xfId="0" applyBorder="1" applyFont="1" applyNumberFormat="1"/>
    <xf borderId="36" fillId="0" fontId="12" numFmtId="164" xfId="0" applyBorder="1" applyFont="1" applyNumberFormat="1"/>
    <xf borderId="59" fillId="0" fontId="12" numFmtId="164" xfId="0" applyBorder="1" applyFont="1" applyNumberFormat="1"/>
    <xf borderId="81" fillId="0" fontId="12" numFmtId="164" xfId="0" applyBorder="1" applyFont="1" applyNumberFormat="1"/>
    <xf borderId="53" fillId="11" fontId="13" numFmtId="0" xfId="0" applyAlignment="1" applyBorder="1" applyFont="1">
      <alignment horizontal="center"/>
    </xf>
    <xf borderId="54" fillId="11" fontId="13" numFmtId="164" xfId="0" applyAlignment="1" applyBorder="1" applyFont="1" applyNumberFormat="1">
      <alignment horizontal="right"/>
    </xf>
    <xf borderId="45" fillId="11" fontId="13" numFmtId="164" xfId="0" applyAlignment="1" applyBorder="1" applyFont="1" applyNumberFormat="1">
      <alignment horizontal="right"/>
    </xf>
    <xf borderId="57" fillId="11" fontId="13" numFmtId="164" xfId="0" applyAlignment="1" applyBorder="1" applyFont="1" applyNumberFormat="1">
      <alignment horizontal="right"/>
    </xf>
    <xf borderId="82" fillId="11" fontId="13" numFmtId="164" xfId="0" applyAlignment="1" applyBorder="1" applyFont="1" applyNumberFormat="1">
      <alignment horizontal="right"/>
    </xf>
    <xf borderId="0" fillId="0" fontId="12" numFmtId="0" xfId="0" applyAlignment="1" applyFont="1">
      <alignment shrinkToFit="0" wrapText="1"/>
    </xf>
    <xf borderId="30" fillId="12" fontId="13" numFmtId="165" xfId="0" applyAlignment="1" applyBorder="1" applyFill="1" applyFont="1" applyNumberFormat="1">
      <alignment horizontal="center" shrinkToFit="0" vertical="center" wrapText="1"/>
    </xf>
    <xf borderId="31" fillId="12" fontId="13" numFmtId="165" xfId="0" applyAlignment="1" applyBorder="1" applyFont="1" applyNumberFormat="1">
      <alignment horizontal="center" shrinkToFit="0" vertical="center" wrapText="1"/>
    </xf>
    <xf borderId="2" fillId="12" fontId="13" numFmtId="165" xfId="0" applyAlignment="1" applyBorder="1" applyFont="1" applyNumberFormat="1">
      <alignment horizontal="center" shrinkToFit="0" vertical="center" wrapText="1"/>
    </xf>
    <xf borderId="32" fillId="12" fontId="13" numFmtId="0" xfId="0" applyAlignment="1" applyBorder="1" applyFont="1">
      <alignment horizontal="center" shrinkToFit="0" vertical="center" wrapText="1"/>
    </xf>
    <xf borderId="34" fillId="12" fontId="8" numFmtId="0" xfId="0" applyAlignment="1" applyBorder="1" applyFont="1">
      <alignment horizontal="center" shrinkToFit="0" vertical="center" wrapText="1"/>
    </xf>
    <xf borderId="40" fillId="12" fontId="8" numFmtId="0" xfId="0" applyAlignment="1" applyBorder="1" applyFont="1">
      <alignment horizontal="center" shrinkToFit="0" vertical="center" wrapText="1"/>
    </xf>
    <xf borderId="83" fillId="0" fontId="3" numFmtId="0" xfId="0" applyBorder="1" applyFont="1"/>
    <xf borderId="12" fillId="12" fontId="8" numFmtId="0" xfId="0" applyAlignment="1" applyBorder="1" applyFont="1">
      <alignment horizontal="center" shrinkToFit="0" vertical="center" wrapText="1"/>
    </xf>
    <xf borderId="36" fillId="12" fontId="8" numFmtId="0" xfId="0" applyAlignment="1" applyBorder="1" applyFont="1">
      <alignment horizontal="center" shrinkToFit="0" vertical="center" wrapText="1"/>
    </xf>
    <xf borderId="59" fillId="12" fontId="8" numFmtId="0" xfId="0" applyAlignment="1" applyBorder="1" applyFont="1">
      <alignment horizontal="center" shrinkToFit="0" vertical="center" wrapText="1"/>
    </xf>
    <xf borderId="11" fillId="0" fontId="12" numFmtId="0" xfId="0" applyAlignment="1" applyBorder="1" applyFont="1">
      <alignment shrinkToFit="0" wrapText="1"/>
    </xf>
    <xf borderId="3" fillId="0" fontId="12" numFmtId="164" xfId="0" applyBorder="1" applyFont="1" applyNumberFormat="1"/>
    <xf borderId="40" fillId="0" fontId="12" numFmtId="164" xfId="0" applyBorder="1" applyFont="1" applyNumberFormat="1"/>
    <xf borderId="47" fillId="0" fontId="12" numFmtId="164" xfId="0" applyBorder="1" applyFont="1" applyNumberFormat="1"/>
    <xf borderId="84" fillId="0" fontId="12" numFmtId="164" xfId="0" applyBorder="1" applyFont="1" applyNumberFormat="1"/>
    <xf borderId="56" fillId="11" fontId="13" numFmtId="164" xfId="0" applyAlignment="1" applyBorder="1" applyFont="1" applyNumberFormat="1">
      <alignment horizontal="right"/>
    </xf>
    <xf borderId="85" fillId="11" fontId="13" numFmtId="164" xfId="0" applyAlignment="1" applyBorder="1" applyFont="1" applyNumberFormat="1">
      <alignment horizontal="right"/>
    </xf>
    <xf borderId="86" fillId="13" fontId="7" numFmtId="0" xfId="0" applyAlignment="1" applyBorder="1" applyFill="1" applyFont="1">
      <alignment horizontal="center"/>
    </xf>
    <xf borderId="87" fillId="0" fontId="3" numFmtId="0" xfId="0" applyBorder="1" applyFont="1"/>
    <xf borderId="88" fillId="0" fontId="3" numFmtId="0" xfId="0" applyBorder="1" applyFont="1"/>
    <xf borderId="0" fillId="0" fontId="7" numFmtId="0" xfId="0" applyFont="1"/>
    <xf borderId="0" fillId="0" fontId="16" numFmtId="0" xfId="0" applyFont="1"/>
    <xf borderId="89" fillId="13" fontId="6" numFmtId="0" xfId="0" applyAlignment="1" applyBorder="1" applyFont="1">
      <alignment horizontal="center" shrinkToFit="0" vertical="center" wrapText="1"/>
    </xf>
    <xf borderId="13" fillId="13" fontId="6" numFmtId="0" xfId="0" applyAlignment="1" applyBorder="1" applyFont="1">
      <alignment horizontal="center" shrinkToFit="0" vertical="center" wrapText="1"/>
    </xf>
    <xf borderId="40" fillId="13" fontId="7" numFmtId="0" xfId="0" applyAlignment="1" applyBorder="1" applyFont="1">
      <alignment horizontal="center"/>
    </xf>
    <xf borderId="78" fillId="13" fontId="6" numFmtId="0" xfId="0" applyAlignment="1" applyBorder="1" applyFont="1">
      <alignment horizontal="center" shrinkToFit="0" vertical="center" wrapText="1"/>
    </xf>
    <xf borderId="90" fillId="0" fontId="3" numFmtId="0" xfId="0" applyBorder="1" applyFont="1"/>
    <xf borderId="36" fillId="5" fontId="6" numFmtId="0" xfId="0" applyAlignment="1" applyBorder="1" applyFont="1">
      <alignment horizontal="center" shrinkToFit="0" vertical="center" wrapText="1"/>
    </xf>
    <xf borderId="37" fillId="5" fontId="6" numFmtId="0" xfId="0" applyAlignment="1" applyBorder="1" applyFont="1">
      <alignment horizontal="center" shrinkToFit="0" vertical="center" wrapText="1"/>
    </xf>
    <xf borderId="91" fillId="0" fontId="3" numFmtId="0" xfId="0" applyBorder="1" applyFont="1"/>
    <xf borderId="0" fillId="0" fontId="7" numFmtId="0" xfId="0" applyAlignment="1" applyFont="1">
      <alignment shrinkToFit="0" vertical="center" wrapText="1"/>
    </xf>
    <xf borderId="89" fillId="14" fontId="6" numFmtId="0" xfId="0" applyAlignment="1" applyBorder="1" applyFill="1" applyFont="1">
      <alignment horizontal="center" vertical="center"/>
    </xf>
    <xf borderId="15" fillId="0" fontId="6" numFmtId="0" xfId="0" applyAlignment="1" applyBorder="1" applyFont="1">
      <alignment horizontal="left" shrinkToFit="0" vertical="center" wrapText="1"/>
    </xf>
    <xf borderId="15" fillId="0" fontId="5" numFmtId="3" xfId="0" applyAlignment="1" applyBorder="1" applyFont="1" applyNumberFormat="1">
      <alignment horizontal="center" vertical="center"/>
    </xf>
    <xf borderId="73" fillId="0" fontId="5" numFmtId="3" xfId="0" applyAlignment="1" applyBorder="1" applyFont="1" applyNumberFormat="1">
      <alignment horizontal="center" vertical="center"/>
    </xf>
    <xf borderId="92" fillId="0" fontId="17" numFmtId="0" xfId="0" applyAlignment="1" applyBorder="1" applyFont="1">
      <alignment horizontal="center" shrinkToFit="0" vertical="center" wrapText="1"/>
    </xf>
    <xf borderId="93" fillId="0" fontId="3" numFmtId="0" xfId="0" applyBorder="1" applyFont="1"/>
    <xf borderId="16" fillId="0" fontId="6" numFmtId="0" xfId="0" applyAlignment="1" applyBorder="1" applyFont="1">
      <alignment horizontal="left" shrinkToFit="0" vertical="center" wrapText="1"/>
    </xf>
    <xf borderId="16" fillId="0" fontId="5" numFmtId="3" xfId="0" applyAlignment="1" applyBorder="1" applyFont="1" applyNumberFormat="1">
      <alignment horizontal="center" vertical="center"/>
    </xf>
    <xf borderId="40" fillId="0" fontId="5" numFmtId="3" xfId="0" applyAlignment="1" applyBorder="1" applyFont="1" applyNumberFormat="1">
      <alignment horizontal="center" vertical="center"/>
    </xf>
    <xf borderId="94" fillId="0" fontId="3" numFmtId="0" xfId="0" applyBorder="1" applyFont="1"/>
    <xf borderId="16" fillId="15" fontId="6" numFmtId="0" xfId="0" applyAlignment="1" applyBorder="1" applyFill="1" applyFont="1">
      <alignment horizontal="left" shrinkToFit="0" vertical="center" wrapText="1"/>
    </xf>
    <xf borderId="16" fillId="15" fontId="5" numFmtId="3" xfId="0" applyAlignment="1" applyBorder="1" applyFont="1" applyNumberFormat="1">
      <alignment horizontal="center" vertical="center"/>
    </xf>
    <xf borderId="8" fillId="15" fontId="5" numFmtId="3" xfId="0" applyAlignment="1" applyBorder="1" applyFont="1" applyNumberFormat="1">
      <alignment horizontal="center" vertical="center"/>
    </xf>
    <xf borderId="36" fillId="13" fontId="6" numFmtId="0" xfId="0" applyAlignment="1" applyBorder="1" applyFont="1">
      <alignment horizontal="left" shrinkToFit="0" vertical="center" wrapText="1"/>
    </xf>
    <xf borderId="36" fillId="13" fontId="6" numFmtId="3" xfId="0" applyAlignment="1" applyBorder="1" applyFont="1" applyNumberFormat="1">
      <alignment horizontal="center" vertical="center"/>
    </xf>
    <xf borderId="37" fillId="13" fontId="6" numFmtId="3" xfId="0" applyAlignment="1" applyBorder="1" applyFont="1" applyNumberFormat="1">
      <alignment horizontal="center" vertical="center"/>
    </xf>
    <xf borderId="95" fillId="14" fontId="6" numFmtId="0" xfId="0" applyAlignment="1" applyBorder="1" applyFont="1">
      <alignment horizontal="center" shrinkToFit="0" vertical="center" wrapText="1"/>
    </xf>
    <xf borderId="42" fillId="13" fontId="6" numFmtId="0" xfId="0" applyAlignment="1" applyBorder="1" applyFont="1">
      <alignment horizontal="left" shrinkToFit="0" vertical="center" wrapText="1"/>
    </xf>
    <xf borderId="42" fillId="13" fontId="6" numFmtId="3" xfId="0" applyAlignment="1" applyBorder="1" applyFont="1" applyNumberFormat="1">
      <alignment horizontal="center" vertical="center"/>
    </xf>
    <xf borderId="43" fillId="13" fontId="6" numFmtId="3" xfId="0" applyAlignment="1" applyBorder="1" applyFont="1" applyNumberFormat="1">
      <alignment horizontal="center" vertical="center"/>
    </xf>
    <xf borderId="1" fillId="14" fontId="6" numFmtId="0" xfId="0" applyAlignment="1" applyBorder="1" applyFont="1">
      <alignment horizontal="center" shrinkToFit="0" vertical="center" wrapText="1"/>
    </xf>
    <xf borderId="36" fillId="0" fontId="6" numFmtId="0" xfId="0" applyAlignment="1" applyBorder="1" applyFont="1">
      <alignment horizontal="left" shrinkToFit="0" vertical="center" wrapText="1"/>
    </xf>
    <xf borderId="36" fillId="0" fontId="6" numFmtId="3" xfId="0" applyAlignment="1" applyBorder="1" applyFont="1" applyNumberFormat="1">
      <alignment horizontal="center" vertical="center"/>
    </xf>
    <xf borderId="84" fillId="0" fontId="6" numFmtId="3" xfId="0" applyAlignment="1" applyBorder="1" applyFont="1" applyNumberFormat="1">
      <alignment horizontal="center" vertical="center"/>
    </xf>
    <xf borderId="19" fillId="5" fontId="10" numFmtId="0" xfId="0" applyAlignment="1" applyBorder="1" applyFont="1">
      <alignment horizontal="left" shrinkToFit="0" vertical="top" wrapText="1"/>
    </xf>
    <xf borderId="86" fillId="3" fontId="13" numFmtId="0" xfId="0" applyAlignment="1" applyBorder="1" applyFont="1">
      <alignment horizontal="center" vertical="center"/>
    </xf>
    <xf borderId="32" fillId="5" fontId="18" numFmtId="0" xfId="0" applyAlignment="1" applyBorder="1" applyFont="1">
      <alignment horizontal="center" vertical="center"/>
    </xf>
    <xf borderId="31" fillId="3" fontId="13" numFmtId="0" xfId="0" applyAlignment="1" applyBorder="1" applyFont="1">
      <alignment horizontal="center" shrinkToFit="0" vertical="center" wrapText="1"/>
    </xf>
    <xf borderId="96" fillId="3" fontId="13" numFmtId="0" xfId="0" applyAlignment="1" applyBorder="1" applyFont="1">
      <alignment horizontal="center" shrinkToFit="0" vertical="center" wrapText="1"/>
    </xf>
    <xf borderId="4" fillId="4" fontId="13" numFmtId="0" xfId="0" applyAlignment="1" applyBorder="1" applyFont="1">
      <alignment horizontal="center" shrinkToFit="0" vertical="center" wrapText="1"/>
    </xf>
    <xf borderId="97" fillId="5" fontId="18" numFmtId="0" xfId="0" applyAlignment="1" applyBorder="1" applyFont="1">
      <alignment horizontal="center" shrinkToFit="0" vertical="center" wrapText="1"/>
    </xf>
    <xf borderId="13" fillId="5" fontId="18" numFmtId="0" xfId="0" applyAlignment="1" applyBorder="1" applyFont="1">
      <alignment horizontal="center" shrinkToFit="0" vertical="center" wrapText="1"/>
    </xf>
    <xf borderId="78" fillId="5" fontId="18" numFmtId="0" xfId="0" applyAlignment="1" applyBorder="1" applyFont="1">
      <alignment horizontal="center" shrinkToFit="0" vertical="center" wrapText="1"/>
    </xf>
    <xf borderId="0" fillId="0" fontId="13" numFmtId="0" xfId="0" applyAlignment="1" applyFont="1">
      <alignment horizontal="center" shrinkToFit="0" vertical="center" wrapText="1"/>
    </xf>
    <xf borderId="98" fillId="0" fontId="3" numFmtId="0" xfId="0" applyBorder="1" applyFont="1"/>
    <xf borderId="61" fillId="4" fontId="13" numFmtId="0" xfId="0" applyAlignment="1" applyBorder="1" applyFont="1">
      <alignment horizontal="center" shrinkToFit="0" vertical="center" wrapText="1"/>
    </xf>
    <xf borderId="99" fillId="0" fontId="3" numFmtId="0" xfId="0" applyBorder="1" applyFont="1"/>
    <xf borderId="47" fillId="0" fontId="3" numFmtId="0" xfId="0" applyBorder="1" applyFont="1"/>
    <xf borderId="12" fillId="4" fontId="13" numFmtId="0" xfId="0" applyAlignment="1" applyBorder="1" applyFont="1">
      <alignment horizontal="center" shrinkToFit="0" vertical="center" wrapText="1"/>
    </xf>
    <xf borderId="59" fillId="4" fontId="13" numFmtId="0" xfId="0" applyAlignment="1" applyBorder="1" applyFont="1">
      <alignment horizontal="center" shrinkToFit="0" vertical="center" wrapText="1"/>
    </xf>
    <xf borderId="100" fillId="0" fontId="3" numFmtId="0" xfId="0" applyBorder="1" applyFont="1"/>
    <xf borderId="15" fillId="0" fontId="12" numFmtId="0" xfId="0" applyAlignment="1" applyBorder="1" applyFont="1">
      <alignment vertical="center"/>
    </xf>
    <xf borderId="15" fillId="0" fontId="12" numFmtId="14" xfId="0" applyAlignment="1" applyBorder="1" applyFont="1" applyNumberFormat="1">
      <alignment shrinkToFit="0" vertical="center" wrapText="1"/>
    </xf>
    <xf borderId="15" fillId="0" fontId="12" numFmtId="0" xfId="0" applyAlignment="1" applyBorder="1" applyFont="1">
      <alignment shrinkToFit="0" vertical="center" wrapText="1"/>
    </xf>
    <xf borderId="15" fillId="0" fontId="12" numFmtId="164" xfId="0" applyAlignment="1" applyBorder="1" applyFont="1" applyNumberFormat="1">
      <alignment vertical="center"/>
    </xf>
    <xf borderId="15" fillId="0" fontId="12" numFmtId="166" xfId="0" applyAlignment="1" applyBorder="1" applyFont="1" applyNumberFormat="1">
      <alignment shrinkToFit="0" vertical="center" wrapText="1"/>
    </xf>
    <xf borderId="74" fillId="0" fontId="12" numFmtId="166" xfId="0" applyBorder="1" applyFont="1" applyNumberFormat="1"/>
    <xf borderId="0" fillId="0" fontId="12" numFmtId="164" xfId="0" applyAlignment="1" applyFont="1" applyNumberFormat="1">
      <alignment vertical="center"/>
    </xf>
    <xf borderId="16" fillId="0" fontId="12" numFmtId="0" xfId="0" applyAlignment="1" applyBorder="1" applyFont="1">
      <alignment vertical="center"/>
    </xf>
    <xf borderId="16" fillId="0" fontId="12" numFmtId="0" xfId="0" applyAlignment="1" applyBorder="1" applyFont="1">
      <alignment shrinkToFit="0" vertical="center" wrapText="1"/>
    </xf>
    <xf borderId="16" fillId="0" fontId="12" numFmtId="164" xfId="0" applyAlignment="1" applyBorder="1" applyFont="1" applyNumberFormat="1">
      <alignment vertical="center"/>
    </xf>
    <xf borderId="36" fillId="0" fontId="12" numFmtId="0" xfId="0" applyAlignment="1" applyBorder="1" applyFont="1">
      <alignment vertical="center"/>
    </xf>
    <xf borderId="36" fillId="0" fontId="12" numFmtId="0" xfId="0" applyAlignment="1" applyBorder="1" applyFont="1">
      <alignment shrinkToFit="0" vertical="center" wrapText="1"/>
    </xf>
    <xf borderId="36" fillId="0" fontId="12" numFmtId="164" xfId="0" applyAlignment="1" applyBorder="1" applyFont="1" applyNumberFormat="1">
      <alignment vertical="center"/>
    </xf>
    <xf borderId="64" fillId="11" fontId="13" numFmtId="0" xfId="0" applyAlignment="1" applyBorder="1" applyFont="1">
      <alignment horizontal="right"/>
    </xf>
    <xf borderId="53" fillId="11" fontId="13" numFmtId="164" xfId="0" applyAlignment="1" applyBorder="1" applyFont="1" applyNumberFormat="1">
      <alignment horizontal="right"/>
    </xf>
    <xf borderId="70" fillId="12" fontId="13" numFmtId="164" xfId="0" applyAlignment="1" applyBorder="1" applyFont="1" applyNumberFormat="1">
      <alignment horizontal="right"/>
    </xf>
    <xf borderId="0" fillId="0" fontId="13" numFmtId="164" xfId="0" applyAlignment="1" applyFont="1" applyNumberFormat="1">
      <alignment horizontal="right"/>
    </xf>
    <xf borderId="1" fillId="11" fontId="13" numFmtId="0" xfId="0" applyAlignment="1" applyBorder="1" applyFont="1">
      <alignment horizontal="center" shrinkToFit="0" vertical="center" wrapText="1"/>
    </xf>
    <xf borderId="101" fillId="11" fontId="13" numFmtId="0" xfId="0" applyAlignment="1" applyBorder="1" applyFont="1">
      <alignment horizontal="center" shrinkToFit="0" vertical="center" wrapText="1"/>
    </xf>
    <xf borderId="2" fillId="3" fontId="13" numFmtId="0" xfId="0" applyAlignment="1" applyBorder="1" applyFont="1">
      <alignment horizontal="center" shrinkToFit="0" vertical="center" wrapText="1"/>
    </xf>
    <xf borderId="22" fillId="9" fontId="8" numFmtId="0" xfId="0" applyAlignment="1" applyBorder="1" applyFont="1">
      <alignment horizontal="center" shrinkToFit="0" vertical="center" wrapText="1"/>
    </xf>
    <xf borderId="22" fillId="10" fontId="8" numFmtId="0" xfId="0" applyAlignment="1" applyBorder="1" applyFont="1">
      <alignment horizontal="center" shrinkToFit="0" vertical="center" wrapText="1"/>
    </xf>
    <xf borderId="22" fillId="5" fontId="19" numFmtId="0" xfId="0" applyAlignment="1" applyBorder="1" applyFont="1">
      <alignment horizontal="center" shrinkToFit="0" vertical="center" wrapText="1"/>
    </xf>
    <xf borderId="102" fillId="0" fontId="3" numFmtId="0" xfId="0" applyBorder="1" applyFont="1"/>
    <xf borderId="103" fillId="0" fontId="3" numFmtId="0" xfId="0" applyBorder="1" applyFont="1"/>
    <xf borderId="104" fillId="0" fontId="3" numFmtId="0" xfId="0" applyBorder="1" applyFont="1"/>
    <xf borderId="76" fillId="0" fontId="3" numFmtId="0" xfId="0" applyBorder="1" applyFont="1"/>
    <xf borderId="95" fillId="10" fontId="8" numFmtId="0" xfId="0" applyAlignment="1" applyBorder="1" applyFont="1">
      <alignment horizontal="center" shrinkToFit="0" vertical="center" wrapText="1"/>
    </xf>
    <xf borderId="105" fillId="10" fontId="8" numFmtId="0" xfId="0" applyAlignment="1" applyBorder="1" applyFont="1">
      <alignment horizontal="center" shrinkToFit="0" vertical="center" wrapText="1"/>
    </xf>
    <xf borderId="106" fillId="5" fontId="20" numFmtId="0" xfId="0" applyAlignment="1" applyBorder="1" applyFont="1">
      <alignment horizontal="center" shrinkToFit="0" vertical="center" wrapText="1"/>
    </xf>
    <xf borderId="107" fillId="5" fontId="20" numFmtId="0" xfId="0" applyAlignment="1" applyBorder="1" applyFont="1">
      <alignment horizontal="center" shrinkToFit="0" vertical="center" wrapText="1"/>
    </xf>
    <xf borderId="108" fillId="5" fontId="20" numFmtId="0" xfId="0" applyAlignment="1" applyBorder="1" applyFont="1">
      <alignment horizontal="center" shrinkToFit="0" vertical="center" wrapText="1"/>
    </xf>
    <xf borderId="109" fillId="0" fontId="3" numFmtId="0" xfId="0" applyBorder="1" applyFont="1"/>
    <xf borderId="44" fillId="9" fontId="8" numFmtId="0" xfId="0" applyAlignment="1" applyBorder="1" applyFont="1">
      <alignment horizontal="center" shrinkToFit="0" vertical="center" wrapText="1"/>
    </xf>
    <xf borderId="42" fillId="9" fontId="8" numFmtId="0" xfId="0" applyAlignment="1" applyBorder="1" applyFont="1">
      <alignment horizontal="center" shrinkToFit="0" vertical="center" wrapText="1"/>
    </xf>
    <xf borderId="110" fillId="9" fontId="8" numFmtId="0" xfId="0" applyAlignment="1" applyBorder="1" applyFont="1">
      <alignment horizontal="center" shrinkToFit="0" vertical="center" wrapText="1"/>
    </xf>
    <xf borderId="48" fillId="0" fontId="12" numFmtId="0" xfId="0" applyAlignment="1" applyBorder="1" applyFont="1">
      <alignment vertical="center"/>
    </xf>
    <xf borderId="48" fillId="0" fontId="12" numFmtId="14" xfId="0" applyAlignment="1" applyBorder="1" applyFont="1" applyNumberFormat="1">
      <alignment shrinkToFit="0" vertical="center" wrapText="1"/>
    </xf>
    <xf borderId="48" fillId="0" fontId="12" numFmtId="0" xfId="0" applyAlignment="1" applyBorder="1" applyFont="1">
      <alignment shrinkToFit="0" vertical="center" wrapText="1"/>
    </xf>
    <xf borderId="48" fillId="0" fontId="12" numFmtId="4" xfId="0" applyAlignment="1" applyBorder="1" applyFont="1" applyNumberFormat="1">
      <alignment shrinkToFit="0" vertical="center" wrapText="1"/>
    </xf>
    <xf borderId="48" fillId="0" fontId="12" numFmtId="167" xfId="0" applyAlignment="1" applyBorder="1" applyFont="1" applyNumberFormat="1">
      <alignment vertical="center"/>
    </xf>
    <xf borderId="48" fillId="0" fontId="12" numFmtId="4" xfId="0" applyAlignment="1" applyBorder="1" applyFont="1" applyNumberFormat="1">
      <alignment vertical="center"/>
    </xf>
    <xf borderId="48" fillId="0" fontId="12" numFmtId="3" xfId="0" applyAlignment="1" applyBorder="1" applyFont="1" applyNumberFormat="1">
      <alignment vertical="center"/>
    </xf>
    <xf borderId="48" fillId="0" fontId="12" numFmtId="4" xfId="0" applyBorder="1" applyFont="1" applyNumberFormat="1"/>
    <xf borderId="48" fillId="0" fontId="12" numFmtId="167" xfId="0" applyBorder="1" applyFont="1" applyNumberFormat="1"/>
    <xf borderId="48" fillId="0" fontId="12" numFmtId="164" xfId="0" applyBorder="1" applyFont="1" applyNumberFormat="1"/>
    <xf borderId="58" fillId="0" fontId="12" numFmtId="164" xfId="0" applyBorder="1" applyFont="1" applyNumberFormat="1"/>
    <xf borderId="16" fillId="0" fontId="12" numFmtId="14" xfId="0" applyAlignment="1" applyBorder="1" applyFont="1" applyNumberFormat="1">
      <alignment shrinkToFit="0" vertical="center" wrapText="1"/>
    </xf>
    <xf borderId="16" fillId="0" fontId="12" numFmtId="4" xfId="0" applyAlignment="1" applyBorder="1" applyFont="1" applyNumberFormat="1">
      <alignment shrinkToFit="0" vertical="center" wrapText="1"/>
    </xf>
    <xf borderId="16" fillId="0" fontId="12" numFmtId="167" xfId="0" applyAlignment="1" applyBorder="1" applyFont="1" applyNumberFormat="1">
      <alignment vertical="center"/>
    </xf>
    <xf borderId="16" fillId="0" fontId="12" numFmtId="4" xfId="0" applyAlignment="1" applyBorder="1" applyFont="1" applyNumberFormat="1">
      <alignment vertical="center"/>
    </xf>
    <xf borderId="16" fillId="0" fontId="12" numFmtId="3" xfId="0" applyAlignment="1" applyBorder="1" applyFont="1" applyNumberFormat="1">
      <alignment vertical="center"/>
    </xf>
    <xf borderId="16" fillId="0" fontId="12" numFmtId="4" xfId="0" applyBorder="1" applyFont="1" applyNumberFormat="1"/>
    <xf borderId="16" fillId="0" fontId="12" numFmtId="167" xfId="0" applyBorder="1" applyFont="1" applyNumberFormat="1"/>
    <xf borderId="36" fillId="0" fontId="12" numFmtId="14" xfId="0" applyAlignment="1" applyBorder="1" applyFont="1" applyNumberFormat="1">
      <alignment shrinkToFit="0" vertical="center" wrapText="1"/>
    </xf>
    <xf borderId="36" fillId="0" fontId="12" numFmtId="4" xfId="0" applyAlignment="1" applyBorder="1" applyFont="1" applyNumberFormat="1">
      <alignment shrinkToFit="0" vertical="center" wrapText="1"/>
    </xf>
    <xf borderId="36" fillId="0" fontId="12" numFmtId="167" xfId="0" applyAlignment="1" applyBorder="1" applyFont="1" applyNumberFormat="1">
      <alignment vertical="center"/>
    </xf>
    <xf borderId="36" fillId="0" fontId="12" numFmtId="4" xfId="0" applyAlignment="1" applyBorder="1" applyFont="1" applyNumberFormat="1">
      <alignment vertical="center"/>
    </xf>
    <xf borderId="36" fillId="0" fontId="12" numFmtId="3" xfId="0" applyAlignment="1" applyBorder="1" applyFont="1" applyNumberFormat="1">
      <alignment vertical="center"/>
    </xf>
    <xf borderId="36" fillId="0" fontId="12" numFmtId="4" xfId="0" applyBorder="1" applyFont="1" applyNumberFormat="1"/>
    <xf borderId="36" fillId="0" fontId="12" numFmtId="167" xfId="0" applyBorder="1" applyFont="1" applyNumberFormat="1"/>
    <xf borderId="0" fillId="0" fontId="12" numFmtId="0" xfId="0" applyAlignment="1" applyFont="1">
      <alignment vertical="center"/>
    </xf>
    <xf borderId="0" fillId="0" fontId="13" numFmtId="165" xfId="0" applyAlignment="1" applyFont="1" applyNumberFormat="1">
      <alignment horizontal="center" shrinkToFit="0" vertical="center" wrapText="1"/>
    </xf>
    <xf borderId="111" fillId="8" fontId="12" numFmtId="0" xfId="0" applyAlignment="1" applyBorder="1" applyFont="1">
      <alignment horizontal="left" shrinkToFit="0" vertical="top" wrapText="1"/>
    </xf>
    <xf borderId="111" fillId="8" fontId="13" numFmtId="0" xfId="0" applyAlignment="1" applyBorder="1" applyFont="1">
      <alignment horizontal="center" shrinkToFit="0" vertical="center" wrapText="1"/>
    </xf>
    <xf borderId="13" fillId="11" fontId="12" numFmtId="0" xfId="0" applyAlignment="1" applyBorder="1" applyFont="1">
      <alignment horizontal="left" shrinkToFit="0" vertical="top" wrapText="1"/>
    </xf>
    <xf borderId="13" fillId="11" fontId="13" numFmtId="0" xfId="0" applyAlignment="1" applyBorder="1" applyFont="1">
      <alignment horizontal="center" shrinkToFit="0" vertical="center" wrapText="1"/>
    </xf>
    <xf borderId="16" fillId="0" fontId="12" numFmtId="168" xfId="0" applyAlignment="1" applyBorder="1" applyFont="1" applyNumberFormat="1">
      <alignment vertical="center"/>
    </xf>
    <xf borderId="16" fillId="16" fontId="12" numFmtId="168" xfId="0" applyAlignment="1" applyBorder="1" applyFill="1" applyFont="1" applyNumberFormat="1">
      <alignment vertical="center"/>
    </xf>
    <xf borderId="51" fillId="16" fontId="12" numFmtId="168" xfId="0" applyAlignment="1" applyBorder="1" applyFont="1" applyNumberFormat="1">
      <alignment vertical="center"/>
    </xf>
    <xf borderId="16" fillId="0" fontId="5" numFmtId="0" xfId="0" applyAlignment="1" applyBorder="1" applyFont="1">
      <alignment horizontal="center"/>
    </xf>
    <xf borderId="15" fillId="0" fontId="12" numFmtId="168" xfId="0" applyAlignment="1" applyBorder="1" applyFont="1" applyNumberFormat="1">
      <alignment vertical="center"/>
    </xf>
    <xf borderId="16" fillId="17" fontId="13" numFmtId="168" xfId="0" applyAlignment="1" applyBorder="1" applyFill="1" applyFont="1" applyNumberFormat="1">
      <alignment vertical="center"/>
    </xf>
    <xf borderId="16" fillId="12" fontId="13" numFmtId="168" xfId="0" applyAlignment="1" applyBorder="1" applyFont="1" applyNumberFormat="1">
      <alignment vertical="center"/>
    </xf>
    <xf borderId="16" fillId="17" fontId="13" numFmtId="168" xfId="0" applyAlignment="1" applyBorder="1" applyFont="1" applyNumberFormat="1">
      <alignment horizontal="center" vertical="center"/>
    </xf>
    <xf borderId="13" fillId="11" fontId="13" numFmtId="0" xfId="0" applyAlignment="1" applyBorder="1" applyFont="1">
      <alignment horizontal="left" shrinkToFit="0" vertical="center" wrapText="1"/>
    </xf>
    <xf borderId="13" fillId="11" fontId="13" numFmtId="0" xfId="0" applyAlignment="1" applyBorder="1" applyFont="1">
      <alignment horizontal="left" shrinkToFit="0" vertical="top" wrapText="1"/>
    </xf>
    <xf borderId="13" fillId="11" fontId="13" numFmtId="0" xfId="0" applyAlignment="1" applyBorder="1" applyFont="1">
      <alignment shrinkToFit="0" vertical="center" wrapText="1"/>
    </xf>
    <xf borderId="16" fillId="0" fontId="12" numFmtId="169" xfId="0" applyAlignment="1" applyBorder="1" applyFont="1" applyNumberFormat="1">
      <alignment vertical="center"/>
    </xf>
    <xf borderId="30" fillId="12" fontId="7" numFmtId="0" xfId="0" applyAlignment="1" applyBorder="1" applyFont="1">
      <alignment horizontal="center" vertical="center"/>
    </xf>
    <xf borderId="31" fillId="12" fontId="7" numFmtId="165" xfId="0" applyAlignment="1" applyBorder="1" applyFont="1" applyNumberFormat="1">
      <alignment horizontal="center" shrinkToFit="0" vertical="center" wrapText="1"/>
    </xf>
    <xf borderId="3" fillId="12" fontId="7" numFmtId="0" xfId="0" applyAlignment="1" applyBorder="1" applyFont="1">
      <alignment horizontal="center" shrinkToFit="0" vertical="center" wrapText="1"/>
    </xf>
    <xf borderId="9" fillId="12" fontId="8" numFmtId="0" xfId="0" applyAlignment="1" applyBorder="1" applyFont="1">
      <alignment horizontal="center" shrinkToFit="0" vertical="center" wrapText="1"/>
    </xf>
    <xf borderId="36" fillId="12" fontId="7" numFmtId="165" xfId="0" applyAlignment="1" applyBorder="1" applyFont="1" applyNumberFormat="1">
      <alignment horizontal="center" shrinkToFit="0" vertical="center" wrapText="1"/>
    </xf>
    <xf borderId="59" fillId="12" fontId="7" numFmtId="0" xfId="0" applyAlignment="1" applyBorder="1" applyFont="1">
      <alignment horizontal="center" shrinkToFit="0" vertical="center" wrapText="1"/>
    </xf>
    <xf borderId="72" fillId="0" fontId="4" numFmtId="0" xfId="0" applyAlignment="1" applyBorder="1" applyFont="1">
      <alignment vertical="center"/>
    </xf>
    <xf borderId="15" fillId="0" fontId="4" numFmtId="168" xfId="0" applyBorder="1" applyFont="1" applyNumberFormat="1"/>
    <xf borderId="74" fillId="0" fontId="4" numFmtId="165" xfId="0" applyAlignment="1" applyBorder="1" applyFont="1" applyNumberFormat="1">
      <alignment horizontal="center" vertical="center"/>
    </xf>
    <xf borderId="10" fillId="0" fontId="4" numFmtId="0" xfId="0" applyAlignment="1" applyBorder="1" applyFont="1">
      <alignment vertical="center"/>
    </xf>
    <xf borderId="16" fillId="0" fontId="4" numFmtId="168" xfId="0" applyBorder="1" applyFont="1" applyNumberFormat="1"/>
    <xf borderId="53" fillId="18" fontId="7" numFmtId="0" xfId="0" applyAlignment="1" applyBorder="1" applyFill="1" applyFont="1">
      <alignment vertical="center"/>
    </xf>
    <xf borderId="112" fillId="18" fontId="7" numFmtId="168" xfId="0" applyAlignment="1" applyBorder="1" applyFont="1" applyNumberFormat="1">
      <alignment vertical="center"/>
    </xf>
    <xf borderId="112" fillId="18" fontId="7" numFmtId="0" xfId="0" applyAlignment="1" applyBorder="1" applyFont="1">
      <alignment vertical="center"/>
    </xf>
    <xf borderId="0" fillId="0" fontId="4" numFmtId="9" xfId="0" applyFont="1" applyNumberFormat="1"/>
    <xf borderId="86" fillId="18" fontId="7" numFmtId="0" xfId="0" applyAlignment="1" applyBorder="1" applyFont="1">
      <alignment horizontal="center" shrinkToFit="0" vertical="center" wrapText="1"/>
    </xf>
    <xf borderId="30" fillId="18" fontId="7" numFmtId="0" xfId="0" applyAlignment="1" applyBorder="1" applyFont="1">
      <alignment horizontal="left" shrinkToFit="0" vertical="top" wrapText="1"/>
    </xf>
    <xf borderId="31" fillId="18" fontId="7" numFmtId="0" xfId="0" applyAlignment="1" applyBorder="1" applyFont="1">
      <alignment horizontal="center" shrinkToFit="0" vertical="center" wrapText="1"/>
    </xf>
    <xf borderId="3" fillId="18" fontId="8" numFmtId="0" xfId="0" applyAlignment="1" applyBorder="1" applyFont="1">
      <alignment horizontal="center" shrinkToFit="0" vertical="center" wrapText="1"/>
    </xf>
    <xf borderId="113" fillId="0" fontId="3" numFmtId="0" xfId="0" applyBorder="1" applyFont="1"/>
    <xf borderId="58" fillId="18" fontId="8" numFmtId="0" xfId="0" applyAlignment="1" applyBorder="1" applyFont="1">
      <alignment horizontal="center" shrinkToFit="0" vertical="center" wrapText="1"/>
    </xf>
    <xf borderId="0" fillId="0" fontId="4" numFmtId="0" xfId="0" applyAlignment="1" applyFont="1">
      <alignment vertical="center"/>
    </xf>
    <xf borderId="36" fillId="18" fontId="8" numFmtId="0" xfId="0" applyAlignment="1" applyBorder="1" applyFont="1">
      <alignment horizontal="center" shrinkToFit="0" vertical="center" wrapText="1"/>
    </xf>
    <xf borderId="59" fillId="18" fontId="7" numFmtId="0" xfId="0" applyAlignment="1" applyBorder="1" applyFont="1">
      <alignment horizontal="center" shrinkToFit="0" vertical="center" wrapText="1"/>
    </xf>
    <xf borderId="15" fillId="0" fontId="4" numFmtId="169" xfId="0" applyAlignment="1" applyBorder="1" applyFont="1" applyNumberFormat="1">
      <alignment vertical="center"/>
    </xf>
    <xf borderId="16" fillId="0" fontId="4" numFmtId="169" xfId="0" applyAlignment="1" applyBorder="1" applyFont="1" applyNumberFormat="1">
      <alignment vertical="center"/>
    </xf>
    <xf borderId="41" fillId="0" fontId="4" numFmtId="0" xfId="0" applyAlignment="1" applyBorder="1" applyFont="1">
      <alignment vertical="center"/>
    </xf>
    <xf borderId="13" fillId="0" fontId="4" numFmtId="169" xfId="0" applyAlignment="1" applyBorder="1" applyFont="1" applyNumberFormat="1">
      <alignment vertical="center"/>
    </xf>
    <xf borderId="30" fillId="18" fontId="7" numFmtId="0" xfId="0" applyAlignment="1" applyBorder="1" applyFont="1">
      <alignment horizontal="left" shrinkToFit="0" vertical="center" wrapText="1"/>
    </xf>
    <xf borderId="30" fillId="11" fontId="13" numFmtId="0" xfId="0" applyAlignment="1" applyBorder="1" applyFont="1">
      <alignment horizontal="left" shrinkToFit="0" vertical="center" wrapText="1"/>
    </xf>
    <xf borderId="86" fillId="18" fontId="7" numFmtId="0" xfId="0" applyBorder="1" applyFont="1"/>
    <xf borderId="30" fillId="18" fontId="8" numFmtId="0" xfId="0" applyAlignment="1" applyBorder="1" applyFont="1">
      <alignment horizontal="center" shrinkToFit="0" vertical="center" wrapText="1"/>
    </xf>
    <xf borderId="31" fillId="18" fontId="8" numFmtId="0" xfId="0" applyAlignment="1" applyBorder="1" applyFont="1">
      <alignment horizontal="center" shrinkToFit="0" vertical="center" wrapText="1"/>
    </xf>
    <xf borderId="92" fillId="18" fontId="8" numFmtId="0" xfId="0" applyAlignment="1" applyBorder="1" applyFont="1">
      <alignment horizontal="center" shrinkToFit="0" vertical="center" wrapText="1"/>
    </xf>
    <xf borderId="72" fillId="0" fontId="4" numFmtId="0" xfId="0" applyAlignment="1" applyBorder="1" applyFont="1">
      <alignment shrinkToFit="0" vertical="center" wrapText="1"/>
    </xf>
    <xf borderId="15" fillId="0" fontId="4" numFmtId="0" xfId="0" applyAlignment="1" applyBorder="1" applyFont="1">
      <alignment shrinkToFit="0" vertical="center" wrapText="1"/>
    </xf>
    <xf borderId="15" fillId="0" fontId="4" numFmtId="168" xfId="0" applyAlignment="1" applyBorder="1" applyFont="1" applyNumberFormat="1">
      <alignment horizontal="right" shrinkToFit="0" vertical="center" wrapText="1"/>
    </xf>
    <xf borderId="15" fillId="0" fontId="7" numFmtId="168" xfId="0" applyAlignment="1" applyBorder="1" applyFont="1" applyNumberFormat="1">
      <alignment horizontal="right" shrinkToFit="0" vertical="center" wrapText="1"/>
    </xf>
    <xf borderId="74" fillId="0" fontId="4" numFmtId="0" xfId="0" applyAlignment="1" applyBorder="1" applyFont="1">
      <alignment shrinkToFit="0" vertical="center" wrapText="1"/>
    </xf>
    <xf borderId="16" fillId="0" fontId="4" numFmtId="0" xfId="0" applyAlignment="1" applyBorder="1" applyFont="1">
      <alignment shrinkToFit="0" vertical="center" wrapText="1"/>
    </xf>
    <xf borderId="16" fillId="0" fontId="4" numFmtId="168" xfId="0" applyAlignment="1" applyBorder="1" applyFont="1" applyNumberFormat="1">
      <alignment horizontal="right" shrinkToFit="0" vertical="center" wrapText="1"/>
    </xf>
    <xf borderId="16" fillId="0" fontId="7" numFmtId="168" xfId="0" applyAlignment="1" applyBorder="1" applyFont="1" applyNumberFormat="1">
      <alignment horizontal="right" shrinkToFit="0" vertical="center" wrapText="1"/>
    </xf>
    <xf borderId="9" fillId="0" fontId="4" numFmtId="0" xfId="0" applyAlignment="1" applyBorder="1" applyFont="1">
      <alignment shrinkToFit="0" vertical="center" wrapText="1"/>
    </xf>
    <xf borderId="12" fillId="0" fontId="4" numFmtId="0" xfId="0" applyAlignment="1" applyBorder="1" applyFont="1">
      <alignment shrinkToFit="0" vertical="center" wrapText="1"/>
    </xf>
    <xf borderId="36" fillId="0" fontId="4" numFmtId="0" xfId="0" applyAlignment="1" applyBorder="1" applyFont="1">
      <alignment shrinkToFit="0" vertical="center" wrapText="1"/>
    </xf>
    <xf borderId="13" fillId="0" fontId="4" numFmtId="168" xfId="0" applyAlignment="1" applyBorder="1" applyFont="1" applyNumberFormat="1">
      <alignment horizontal="right" shrinkToFit="0" vertical="center" wrapText="1"/>
    </xf>
    <xf borderId="13" fillId="0" fontId="7" numFmtId="168" xfId="0" applyAlignment="1" applyBorder="1" applyFont="1" applyNumberFormat="1">
      <alignment horizontal="right" shrinkToFit="0" vertical="center" wrapText="1"/>
    </xf>
    <xf borderId="59" fillId="0" fontId="4" numFmtId="0" xfId="0" applyAlignment="1" applyBorder="1" applyFont="1">
      <alignment shrinkToFit="0" vertical="center" wrapText="1"/>
    </xf>
    <xf borderId="114" fillId="18" fontId="8" numFmtId="0" xfId="0" applyAlignment="1" applyBorder="1" applyFont="1">
      <alignment shrinkToFit="0" wrapText="1"/>
    </xf>
    <xf borderId="53" fillId="18" fontId="8" numFmtId="168" xfId="0" applyAlignment="1" applyBorder="1" applyFont="1" applyNumberFormat="1">
      <alignment horizontal="center" shrinkToFit="0" vertical="center" wrapText="1"/>
    </xf>
    <xf borderId="54" fillId="18" fontId="8" numFmtId="168" xfId="0" applyAlignment="1" applyBorder="1" applyFont="1" applyNumberFormat="1">
      <alignment horizontal="center" shrinkToFit="0" vertical="center" wrapText="1"/>
    </xf>
    <xf borderId="70" fillId="18" fontId="8" numFmtId="168" xfId="0" applyAlignment="1" applyBorder="1" applyFont="1" applyNumberFormat="1">
      <alignment horizontal="center" shrinkToFit="0" vertical="center" wrapText="1"/>
    </xf>
    <xf borderId="114" fillId="0" fontId="1" numFmtId="0" xfId="0" applyAlignment="1" applyBorder="1" applyFont="1">
      <alignment horizontal="right" shrinkToFit="0" wrapText="1"/>
    </xf>
    <xf borderId="115" fillId="0" fontId="1" numFmtId="0" xfId="0" applyAlignment="1" applyBorder="1" applyFont="1">
      <alignment horizontal="right" shrinkToFit="0" wrapText="1"/>
    </xf>
    <xf borderId="111" fillId="3" fontId="8" numFmtId="0" xfId="0" applyAlignment="1" applyBorder="1" applyFont="1">
      <alignment horizontal="center" shrinkToFit="0" vertical="center" wrapText="1"/>
    </xf>
    <xf borderId="19" fillId="18" fontId="13" numFmtId="0" xfId="0" applyAlignment="1" applyBorder="1" applyFont="1">
      <alignment horizontal="center"/>
    </xf>
    <xf borderId="40" fillId="11" fontId="13" numFmtId="0" xfId="0" applyAlignment="1" applyBorder="1" applyFont="1">
      <alignment horizontal="left" shrinkToFit="0" wrapText="1"/>
    </xf>
    <xf borderId="16" fillId="0" fontId="12" numFmtId="170" xfId="0" applyBorder="1" applyFont="1" applyNumberFormat="1"/>
    <xf borderId="0" fillId="0" fontId="12" numFmtId="0" xfId="0" applyAlignment="1" applyFont="1">
      <alignment horizontal="right"/>
    </xf>
    <xf borderId="16" fillId="8" fontId="12" numFmtId="0" xfId="0" applyAlignment="1" applyBorder="1" applyFont="1">
      <alignment horizontal="left" vertical="center"/>
    </xf>
    <xf borderId="16" fillId="8" fontId="12" numFmtId="171" xfId="0" applyAlignment="1" applyBorder="1" applyFont="1" applyNumberFormat="1">
      <alignment vertical="center"/>
    </xf>
    <xf borderId="16" fillId="0" fontId="12" numFmtId="172" xfId="0" applyBorder="1" applyFont="1" applyNumberFormat="1"/>
    <xf borderId="16" fillId="0" fontId="12" numFmtId="0" xfId="0" applyAlignment="1" applyBorder="1" applyFont="1">
      <alignment horizontal="lef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14.43"/>
    <col customWidth="1" min="2" max="2" width="41.71"/>
    <col customWidth="1" min="3" max="3" width="18.86"/>
    <col customWidth="1" min="4" max="4" width="14.43"/>
    <col customWidth="1" min="5" max="5" width="21.14"/>
    <col customWidth="1" min="6" max="6" width="28.0"/>
  </cols>
  <sheetData>
    <row r="2" ht="12.75" customHeight="1">
      <c r="A2" s="1"/>
      <c r="B2" s="2" t="s">
        <v>0</v>
      </c>
      <c r="C2" s="3" t="s">
        <v>1</v>
      </c>
      <c r="D2" s="3" t="s">
        <v>2</v>
      </c>
      <c r="E2" s="3" t="s">
        <v>3</v>
      </c>
      <c r="F2" s="4" t="s">
        <v>4</v>
      </c>
      <c r="G2" s="5"/>
      <c r="H2" s="4" t="s">
        <v>5</v>
      </c>
      <c r="I2" s="6"/>
      <c r="J2" s="7"/>
      <c r="K2" s="7"/>
      <c r="L2" s="7"/>
      <c r="M2" s="7"/>
      <c r="N2" s="7"/>
      <c r="O2" s="7"/>
      <c r="P2" s="7"/>
      <c r="Q2" s="7"/>
      <c r="R2" s="7"/>
      <c r="S2" s="7"/>
      <c r="T2" s="7"/>
      <c r="U2" s="7"/>
    </row>
    <row r="3">
      <c r="A3" s="1"/>
      <c r="B3" s="8"/>
      <c r="C3" s="9"/>
      <c r="D3" s="9"/>
      <c r="E3" s="9"/>
      <c r="F3" s="10" t="s">
        <v>6</v>
      </c>
      <c r="G3" s="10" t="s">
        <v>7</v>
      </c>
      <c r="H3" s="10" t="s">
        <v>6</v>
      </c>
      <c r="I3" s="11" t="s">
        <v>7</v>
      </c>
      <c r="J3" s="7"/>
      <c r="K3" s="7"/>
      <c r="L3" s="7"/>
      <c r="M3" s="7"/>
      <c r="N3" s="7"/>
      <c r="O3" s="7"/>
      <c r="P3" s="7"/>
      <c r="Q3" s="7"/>
      <c r="R3" s="7"/>
      <c r="S3" s="7"/>
      <c r="T3" s="7"/>
      <c r="U3" s="7"/>
    </row>
    <row r="4" ht="12.75" customHeight="1">
      <c r="A4" s="1"/>
      <c r="B4" s="12" t="str">
        <f>'PRESUPUESTO TOTAL ANUAL'!B48</f>
        <v>A.  RECURSOS HUMANOS</v>
      </c>
      <c r="C4" s="13">
        <f>'PRESUPUESTO TOTAL ANUAL'!C48</f>
        <v>313724138.2</v>
      </c>
      <c r="D4" s="13">
        <f>'PRESUPUESTO TOTAL ANUAL'!D48</f>
        <v>0</v>
      </c>
      <c r="E4" s="13">
        <f>'PRESUPUESTO TOTAL ANUAL'!E48</f>
        <v>313724138.2</v>
      </c>
      <c r="F4" s="13">
        <f>'PRESUPUESTO TOTAL ANUAL'!F48</f>
        <v>7200</v>
      </c>
      <c r="G4" s="13">
        <f>'PRESUPUESTO TOTAL ANUAL'!G48</f>
        <v>4800</v>
      </c>
      <c r="H4" s="12" t="str">
        <f t="shared" ref="H4:I4" si="1">#REF!</f>
        <v>#REF!</v>
      </c>
      <c r="I4" s="12" t="str">
        <f t="shared" si="1"/>
        <v>#REF!</v>
      </c>
      <c r="J4" s="7"/>
      <c r="K4" s="7"/>
      <c r="L4" s="7"/>
      <c r="M4" s="7"/>
      <c r="N4" s="7"/>
      <c r="O4" s="7"/>
      <c r="P4" s="7"/>
      <c r="Q4" s="7"/>
      <c r="R4" s="7"/>
      <c r="S4" s="7"/>
      <c r="T4" s="7"/>
      <c r="U4" s="7"/>
    </row>
    <row r="5" ht="12.75" customHeight="1">
      <c r="A5" s="1"/>
      <c r="B5" s="12" t="str">
        <f>'PRESUPUESTO TOTAL ANUAL'!B49</f>
        <v>B.  OPERACIÓN</v>
      </c>
      <c r="C5" s="13">
        <f>'PRESUPUESTO TOTAL ANUAL'!C49</f>
        <v>0</v>
      </c>
      <c r="D5" s="13">
        <f>'PRESUPUESTO TOTAL ANUAL'!D49</f>
        <v>0</v>
      </c>
      <c r="E5" s="13">
        <f>'PRESUPUESTO TOTAL ANUAL'!E49</f>
        <v>0</v>
      </c>
      <c r="F5" s="13">
        <f>'PRESUPUESTO TOTAL ANUAL'!F49</f>
        <v>0</v>
      </c>
      <c r="G5" s="13">
        <f>'PRESUPUESTO TOTAL ANUAL'!G49</f>
        <v>0</v>
      </c>
      <c r="H5" s="12" t="str">
        <f t="shared" ref="H5:I5" si="2">#REF!</f>
        <v>#REF!</v>
      </c>
      <c r="I5" s="12" t="str">
        <f t="shared" si="2"/>
        <v>#REF!</v>
      </c>
      <c r="J5" s="7"/>
      <c r="K5" s="7"/>
      <c r="L5" s="7"/>
      <c r="M5" s="7"/>
      <c r="N5" s="7"/>
      <c r="O5" s="7"/>
      <c r="P5" s="7"/>
      <c r="Q5" s="7"/>
      <c r="R5" s="7"/>
      <c r="S5" s="7"/>
      <c r="T5" s="7"/>
      <c r="U5" s="7"/>
    </row>
    <row r="6" ht="12.75" customHeight="1">
      <c r="A6" s="1"/>
      <c r="B6" s="14" t="str">
        <f>'PRESUPUESTO TOTAL ANUAL'!B50</f>
        <v>TOTAL PRESUPUESTO EJECUCIÓN</v>
      </c>
      <c r="C6" s="15">
        <f>'PRESUPUESTO TOTAL ANUAL'!C50</f>
        <v>313724138.2</v>
      </c>
      <c r="D6" s="15">
        <f>'PRESUPUESTO TOTAL ANUAL'!D50</f>
        <v>0</v>
      </c>
      <c r="E6" s="15">
        <f>'PRESUPUESTO TOTAL ANUAL'!E50</f>
        <v>313724138.2</v>
      </c>
      <c r="F6" s="15">
        <f>'PRESUPUESTO TOTAL ANUAL'!F50</f>
        <v>7200</v>
      </c>
      <c r="G6" s="15">
        <f>'PRESUPUESTO TOTAL ANUAL'!G50</f>
        <v>4800</v>
      </c>
      <c r="H6" s="14" t="str">
        <f t="shared" ref="H6:I6" si="3">#REF!</f>
        <v>#REF!</v>
      </c>
      <c r="I6" s="14" t="str">
        <f t="shared" si="3"/>
        <v>#REF!</v>
      </c>
      <c r="J6" s="7"/>
      <c r="K6" s="7"/>
      <c r="L6" s="7"/>
      <c r="M6" s="7"/>
      <c r="N6" s="7"/>
      <c r="O6" s="7"/>
      <c r="P6" s="7"/>
      <c r="Q6" s="7"/>
      <c r="R6" s="7"/>
      <c r="S6" s="7"/>
      <c r="T6" s="7"/>
      <c r="U6" s="7"/>
    </row>
    <row r="7" ht="12.75" customHeight="1">
      <c r="A7" s="1"/>
      <c r="B7" s="12" t="str">
        <f>'PRESUPUESTO TOTAL ANUAL'!B51</f>
        <v>C.  ADMINISTRACIÓN</v>
      </c>
      <c r="C7" s="13">
        <f>'PRESUPUESTO TOTAL ANUAL'!C51</f>
        <v>31372413.82</v>
      </c>
      <c r="D7" s="13">
        <f>'PRESUPUESTO TOTAL ANUAL'!D51</f>
        <v>0</v>
      </c>
      <c r="E7" s="13">
        <f>'PRESUPUESTO TOTAL ANUAL'!E51</f>
        <v>31372413.82</v>
      </c>
      <c r="F7" s="13">
        <f>'PRESUPUESTO TOTAL ANUAL'!F51</f>
        <v>0</v>
      </c>
      <c r="G7" s="13">
        <f>'PRESUPUESTO TOTAL ANUAL'!G51</f>
        <v>0</v>
      </c>
      <c r="H7" s="12" t="str">
        <f t="shared" ref="H7:I7" si="4">#REF!</f>
        <v>#REF!</v>
      </c>
      <c r="I7" s="12" t="str">
        <f t="shared" si="4"/>
        <v>#REF!</v>
      </c>
      <c r="J7" s="7"/>
      <c r="K7" s="7"/>
      <c r="L7" s="7"/>
      <c r="M7" s="7"/>
      <c r="N7" s="7"/>
      <c r="O7" s="7"/>
      <c r="P7" s="7"/>
      <c r="Q7" s="7"/>
      <c r="R7" s="7"/>
      <c r="S7" s="7"/>
      <c r="T7" s="7"/>
      <c r="U7" s="7"/>
    </row>
    <row r="8" ht="12.75" customHeight="1">
      <c r="A8" s="1"/>
      <c r="B8" s="12" t="str">
        <f>'PRESUPUESTO TOTAL ANUAL'!B52</f>
        <v>D.  PRESUPUESTO TOTAL ANUAL (RRHH + OPERACIÓN + ADMINITRACIÓN)</v>
      </c>
      <c r="C8" s="13">
        <f>'PRESUPUESTO TOTAL ANUAL'!C52</f>
        <v>345096552</v>
      </c>
      <c r="D8" s="13">
        <f>'PRESUPUESTO TOTAL ANUAL'!D52</f>
        <v>0</v>
      </c>
      <c r="E8" s="13">
        <f>'PRESUPUESTO TOTAL ANUAL'!E52</f>
        <v>345096552</v>
      </c>
      <c r="F8" s="13">
        <f>'PRESUPUESTO TOTAL ANUAL'!F52</f>
        <v>7200</v>
      </c>
      <c r="G8" s="13">
        <f>'PRESUPUESTO TOTAL ANUAL'!G52</f>
        <v>4800</v>
      </c>
      <c r="H8" s="12" t="str">
        <f t="shared" ref="H8:I8" si="5">#REF!</f>
        <v>#REF!</v>
      </c>
      <c r="I8" s="12" t="str">
        <f t="shared" si="5"/>
        <v>#REF!</v>
      </c>
      <c r="J8" s="7"/>
      <c r="K8" s="7"/>
      <c r="L8" s="7"/>
      <c r="M8" s="7"/>
      <c r="N8" s="7"/>
      <c r="O8" s="7"/>
      <c r="P8" s="7"/>
      <c r="Q8" s="7"/>
      <c r="R8" s="7"/>
      <c r="S8" s="7"/>
      <c r="T8" s="7"/>
      <c r="U8" s="7"/>
    </row>
    <row r="9" ht="12.75" customHeight="1">
      <c r="A9" s="1"/>
      <c r="B9" s="12" t="str">
        <f>'PRESUPUESTO TOTAL ANUAL'!B53</f>
        <v> PRESUPUESTO TOTAL ANUAL + IAS Acumuladas</v>
      </c>
      <c r="C9" s="13">
        <f>'PRESUPUESTO TOTAL ANUAL'!C53</f>
        <v>345096552</v>
      </c>
      <c r="D9" s="13">
        <f>'PRESUPUESTO TOTAL ANUAL'!D53</f>
        <v>0</v>
      </c>
      <c r="E9" s="13">
        <f>'PRESUPUESTO TOTAL ANUAL'!E53</f>
        <v>345096552</v>
      </c>
      <c r="F9" s="13">
        <f>'PRESUPUESTO TOTAL ANUAL'!F53</f>
        <v>7200</v>
      </c>
      <c r="G9" s="13">
        <f>'PRESUPUESTO TOTAL ANUAL'!G53</f>
        <v>4800</v>
      </c>
      <c r="H9" s="12" t="str">
        <f t="shared" ref="H9:I9" si="6">#REF!</f>
        <v>#REF!</v>
      </c>
      <c r="I9" s="12" t="str">
        <f t="shared" si="6"/>
        <v>#REF!</v>
      </c>
      <c r="J9" s="7"/>
      <c r="K9" s="7"/>
      <c r="L9" s="7"/>
      <c r="M9" s="7"/>
      <c r="N9" s="7"/>
      <c r="O9" s="7"/>
      <c r="P9" s="7"/>
      <c r="Q9" s="7"/>
      <c r="R9" s="7"/>
      <c r="S9" s="7"/>
      <c r="T9" s="7"/>
      <c r="U9" s="7"/>
    </row>
    <row r="10" ht="12.75" customHeight="1">
      <c r="A10" s="1"/>
      <c r="B10" s="16" t="s">
        <v>8</v>
      </c>
      <c r="C10" s="17">
        <f>'PRESUPUESTO TOTAL ANUAL'!C54</f>
        <v>0</v>
      </c>
      <c r="D10" s="1"/>
      <c r="E10" s="1"/>
      <c r="F10" s="7"/>
      <c r="G10" s="7"/>
      <c r="H10" s="7"/>
      <c r="I10" s="7"/>
      <c r="J10" s="7"/>
      <c r="K10" s="7"/>
      <c r="L10" s="7"/>
      <c r="M10" s="7"/>
      <c r="N10" s="7"/>
      <c r="O10" s="7"/>
      <c r="P10" s="7"/>
      <c r="Q10" s="7"/>
      <c r="R10" s="7"/>
      <c r="S10" s="7"/>
      <c r="T10" s="7"/>
      <c r="U10" s="7"/>
    </row>
    <row r="11" ht="12.75" customHeight="1">
      <c r="A11" s="1"/>
      <c r="B11" s="18" t="s">
        <v>9</v>
      </c>
      <c r="C11" s="17">
        <f>'PRESUPUESTO TOTAL ANUAL'!C55</f>
        <v>0.6</v>
      </c>
      <c r="D11" s="1"/>
      <c r="E11" s="1"/>
      <c r="F11" s="7"/>
      <c r="G11" s="7"/>
      <c r="H11" s="7"/>
      <c r="I11" s="7"/>
      <c r="J11" s="7"/>
      <c r="K11" s="7"/>
      <c r="L11" s="7"/>
      <c r="M11" s="7"/>
      <c r="N11" s="7"/>
      <c r="O11" s="7"/>
      <c r="P11" s="7"/>
      <c r="Q11" s="7"/>
      <c r="R11" s="7"/>
      <c r="S11" s="7"/>
      <c r="T11" s="7"/>
      <c r="U11" s="7"/>
    </row>
    <row r="13">
      <c r="C13" s="19" t="s">
        <v>10</v>
      </c>
      <c r="D13" s="20" t="s">
        <v>11</v>
      </c>
      <c r="E13" s="20" t="s">
        <v>12</v>
      </c>
      <c r="F13" s="20" t="s">
        <v>13</v>
      </c>
      <c r="G13" s="19" t="s">
        <v>14</v>
      </c>
      <c r="H13" s="19" t="s">
        <v>15</v>
      </c>
    </row>
    <row r="14">
      <c r="B14" s="21"/>
      <c r="C14" s="22"/>
      <c r="D14" s="9"/>
      <c r="E14" s="9"/>
      <c r="F14" s="9"/>
      <c r="G14" s="22"/>
      <c r="H14" s="22"/>
    </row>
    <row r="15">
      <c r="B15" s="23" t="s">
        <v>16</v>
      </c>
      <c r="C15" s="24"/>
      <c r="D15" s="13"/>
      <c r="E15" s="17"/>
      <c r="F15" s="17"/>
      <c r="G15" s="24"/>
      <c r="H15" s="24"/>
    </row>
    <row r="16">
      <c r="B16" s="23" t="s">
        <v>17</v>
      </c>
      <c r="C16" s="24"/>
      <c r="D16" s="13"/>
      <c r="E16" s="13"/>
      <c r="F16" s="13"/>
      <c r="G16" s="24"/>
      <c r="H16" s="24"/>
    </row>
    <row r="17">
      <c r="B17" s="23" t="s">
        <v>18</v>
      </c>
      <c r="C17" s="24"/>
      <c r="D17" s="13"/>
      <c r="E17" s="13"/>
      <c r="F17" s="13"/>
      <c r="G17" s="24"/>
      <c r="H17" s="24"/>
    </row>
    <row r="18">
      <c r="B18" s="25" t="s">
        <v>19</v>
      </c>
      <c r="C18" s="26"/>
      <c r="D18" s="27"/>
      <c r="E18" s="27"/>
      <c r="F18" s="27"/>
      <c r="G18" s="26"/>
      <c r="H18" s="26"/>
    </row>
    <row r="19">
      <c r="B19" s="23" t="s">
        <v>20</v>
      </c>
      <c r="C19" s="24"/>
      <c r="D19" s="13"/>
      <c r="E19" s="13"/>
      <c r="F19" s="13"/>
      <c r="G19" s="24"/>
      <c r="H19" s="24"/>
    </row>
    <row r="20">
      <c r="B20" s="23" t="s">
        <v>21</v>
      </c>
      <c r="C20" s="24"/>
      <c r="D20" s="13"/>
      <c r="E20" s="13"/>
      <c r="F20" s="13"/>
      <c r="G20" s="24"/>
      <c r="H20" s="24"/>
    </row>
    <row r="21" ht="15.75" customHeight="1">
      <c r="B21" s="23" t="s">
        <v>22</v>
      </c>
      <c r="C21" s="24"/>
      <c r="D21" s="13"/>
      <c r="E21" s="13"/>
      <c r="F21" s="13"/>
      <c r="G21" s="24"/>
      <c r="H21" s="2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3:D14"/>
    <mergeCell ref="E13:E14"/>
    <mergeCell ref="F13:F14"/>
    <mergeCell ref="G13:G14"/>
    <mergeCell ref="B2:B3"/>
    <mergeCell ref="C2:C3"/>
    <mergeCell ref="D2:D3"/>
    <mergeCell ref="E2:E3"/>
    <mergeCell ref="F2:G2"/>
    <mergeCell ref="H2:I2"/>
    <mergeCell ref="C13:C14"/>
    <mergeCell ref="H13:H1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pane xSplit="2.0" ySplit="11.0" topLeftCell="C12" activePane="bottomRight" state="frozen"/>
      <selection activeCell="C1" sqref="C1" pane="topRight"/>
      <selection activeCell="A12" sqref="A12" pane="bottomLeft"/>
      <selection activeCell="C12" sqref="C12" pane="bottomRight"/>
    </sheetView>
  </sheetViews>
  <sheetFormatPr customHeight="1" defaultColWidth="14.43" defaultRowHeight="15.0"/>
  <cols>
    <col customWidth="1" min="1" max="1" width="3.29"/>
    <col customWidth="1" min="2" max="2" width="54.43"/>
    <col customWidth="1" min="3" max="3" width="23.0"/>
    <col customWidth="1" min="4" max="4" width="29.0"/>
    <col customWidth="1" min="5" max="19" width="21.57"/>
  </cols>
  <sheetData>
    <row r="1" ht="12.75" customHeight="1">
      <c r="A1" s="1"/>
      <c r="B1" s="28"/>
      <c r="C1" s="1"/>
      <c r="D1" s="1"/>
      <c r="E1" s="1"/>
      <c r="F1" s="1"/>
      <c r="G1" s="1"/>
      <c r="H1" s="1"/>
      <c r="I1" s="1"/>
      <c r="J1" s="1"/>
      <c r="K1" s="1"/>
      <c r="L1" s="1"/>
      <c r="M1" s="1"/>
      <c r="N1" s="1"/>
      <c r="O1" s="1"/>
      <c r="P1" s="1"/>
      <c r="Q1" s="1"/>
      <c r="R1" s="1"/>
      <c r="S1" s="1"/>
    </row>
    <row r="2" ht="40.5" customHeight="1">
      <c r="A2" s="1"/>
      <c r="B2" s="29" t="s">
        <v>23</v>
      </c>
      <c r="C2" s="30"/>
      <c r="D2" s="30"/>
      <c r="E2" s="31"/>
      <c r="F2" s="7"/>
      <c r="G2" s="7"/>
      <c r="H2" s="1"/>
      <c r="I2" s="1"/>
      <c r="J2" s="1"/>
      <c r="K2" s="1"/>
      <c r="L2" s="1"/>
      <c r="M2" s="1"/>
      <c r="N2" s="1"/>
      <c r="O2" s="1"/>
      <c r="P2" s="1"/>
      <c r="Q2" s="1"/>
      <c r="R2" s="1"/>
      <c r="S2" s="1"/>
    </row>
    <row r="3" ht="12.75" customHeight="1">
      <c r="A3" s="1"/>
      <c r="B3" s="28"/>
      <c r="C3" s="1"/>
      <c r="D3" s="1"/>
      <c r="E3" s="1"/>
      <c r="F3" s="7"/>
      <c r="G3" s="7"/>
      <c r="H3" s="1"/>
      <c r="I3" s="1"/>
      <c r="J3" s="1"/>
      <c r="K3" s="1"/>
      <c r="L3" s="1"/>
      <c r="M3" s="1"/>
      <c r="N3" s="1"/>
      <c r="O3" s="1"/>
      <c r="P3" s="1"/>
      <c r="Q3" s="1"/>
      <c r="R3" s="1"/>
      <c r="S3" s="1"/>
    </row>
    <row r="4" ht="9.0" customHeight="1">
      <c r="A4" s="1"/>
      <c r="B4" s="32" t="s">
        <v>24</v>
      </c>
      <c r="C4" s="33"/>
      <c r="D4" s="33"/>
      <c r="E4" s="34"/>
      <c r="F4" s="7"/>
      <c r="G4" s="7"/>
      <c r="H4" s="7"/>
      <c r="I4" s="7"/>
      <c r="J4" s="7"/>
      <c r="K4" s="7"/>
      <c r="L4" s="7"/>
      <c r="M4" s="7"/>
      <c r="N4" s="7"/>
      <c r="O4" s="7"/>
      <c r="P4" s="7"/>
      <c r="Q4" s="7"/>
      <c r="R4" s="7"/>
      <c r="S4" s="7"/>
    </row>
    <row r="5" ht="7.5" customHeight="1">
      <c r="A5" s="1"/>
      <c r="B5" s="35"/>
      <c r="E5" s="36"/>
      <c r="F5" s="7"/>
      <c r="G5" s="7"/>
      <c r="H5" s="7"/>
      <c r="I5" s="7"/>
      <c r="J5" s="7"/>
      <c r="K5" s="7"/>
      <c r="L5" s="7"/>
      <c r="M5" s="7"/>
      <c r="N5" s="7"/>
      <c r="O5" s="7"/>
      <c r="P5" s="7"/>
      <c r="Q5" s="7"/>
      <c r="R5" s="7"/>
      <c r="S5" s="7"/>
    </row>
    <row r="6" ht="6.0" customHeight="1">
      <c r="A6" s="1"/>
      <c r="B6" s="35"/>
      <c r="E6" s="36"/>
      <c r="F6" s="7"/>
      <c r="G6" s="7"/>
      <c r="H6" s="7"/>
      <c r="I6" s="7"/>
      <c r="J6" s="7"/>
      <c r="K6" s="7"/>
      <c r="L6" s="7"/>
      <c r="M6" s="7"/>
      <c r="N6" s="7"/>
      <c r="O6" s="7"/>
      <c r="P6" s="7"/>
      <c r="Q6" s="7"/>
      <c r="R6" s="7"/>
      <c r="S6" s="7"/>
    </row>
    <row r="7" ht="5.25" customHeight="1">
      <c r="A7" s="1"/>
      <c r="B7" s="35"/>
      <c r="E7" s="36"/>
      <c r="F7" s="7"/>
      <c r="G7" s="7"/>
      <c r="H7" s="7"/>
      <c r="I7" s="7"/>
      <c r="J7" s="7"/>
      <c r="K7" s="7"/>
      <c r="L7" s="7"/>
      <c r="M7" s="7"/>
      <c r="N7" s="7"/>
      <c r="O7" s="7"/>
      <c r="P7" s="7"/>
      <c r="Q7" s="7"/>
      <c r="R7" s="7"/>
      <c r="S7" s="7"/>
    </row>
    <row r="8" ht="11.25" customHeight="1">
      <c r="A8" s="1"/>
      <c r="B8" s="37"/>
      <c r="C8" s="38"/>
      <c r="D8" s="38"/>
      <c r="E8" s="39"/>
      <c r="F8" s="7"/>
      <c r="G8" s="7"/>
      <c r="H8" s="7"/>
      <c r="I8" s="7"/>
      <c r="J8" s="7"/>
      <c r="K8" s="7"/>
      <c r="L8" s="7"/>
      <c r="M8" s="7"/>
      <c r="N8" s="7"/>
      <c r="O8" s="7"/>
      <c r="P8" s="7"/>
      <c r="Q8" s="7"/>
      <c r="R8" s="7"/>
      <c r="S8" s="7"/>
    </row>
    <row r="9" ht="12.75" customHeight="1">
      <c r="A9" s="1"/>
      <c r="B9" s="40" t="s">
        <v>25</v>
      </c>
      <c r="C9" s="41" t="s">
        <v>1</v>
      </c>
      <c r="D9" s="41" t="s">
        <v>26</v>
      </c>
      <c r="E9" s="42" t="s">
        <v>27</v>
      </c>
      <c r="F9" s="43" t="s">
        <v>28</v>
      </c>
      <c r="G9" s="6"/>
      <c r="H9" s="7"/>
      <c r="I9" s="7"/>
      <c r="J9" s="7"/>
      <c r="K9" s="7"/>
      <c r="L9" s="7"/>
      <c r="M9" s="7"/>
      <c r="N9" s="7"/>
      <c r="O9" s="7"/>
      <c r="P9" s="7"/>
      <c r="Q9" s="7"/>
      <c r="R9" s="7"/>
      <c r="S9" s="7"/>
    </row>
    <row r="10" ht="12.75" customHeight="1">
      <c r="A10" s="1"/>
      <c r="B10" s="44"/>
      <c r="C10" s="22"/>
      <c r="D10" s="22"/>
      <c r="E10" s="9"/>
      <c r="F10" s="45" t="s">
        <v>4</v>
      </c>
      <c r="G10" s="46"/>
      <c r="H10" s="7"/>
      <c r="I10" s="7"/>
      <c r="J10" s="7"/>
      <c r="K10" s="7"/>
      <c r="L10" s="7"/>
      <c r="M10" s="7"/>
      <c r="N10" s="7"/>
      <c r="O10" s="7"/>
      <c r="P10" s="7"/>
      <c r="Q10" s="7"/>
      <c r="R10" s="7"/>
      <c r="S10" s="7"/>
    </row>
    <row r="11" ht="12.75" customHeight="1">
      <c r="A11" s="1"/>
      <c r="B11" s="47"/>
      <c r="C11" s="48" t="s">
        <v>29</v>
      </c>
      <c r="D11" s="48" t="s">
        <v>29</v>
      </c>
      <c r="E11" s="49" t="s">
        <v>29</v>
      </c>
      <c r="F11" s="50" t="s">
        <v>6</v>
      </c>
      <c r="G11" s="51" t="s">
        <v>7</v>
      </c>
      <c r="H11" s="7"/>
      <c r="I11" s="7"/>
      <c r="J11" s="7"/>
      <c r="K11" s="7"/>
      <c r="L11" s="7"/>
      <c r="M11" s="7"/>
      <c r="N11" s="7"/>
      <c r="O11" s="7"/>
      <c r="P11" s="7"/>
      <c r="Q11" s="7"/>
      <c r="R11" s="7"/>
      <c r="S11" s="7"/>
    </row>
    <row r="12" ht="12.75" customHeight="1">
      <c r="A12" s="1"/>
      <c r="B12" s="52" t="s">
        <v>30</v>
      </c>
      <c r="C12" s="53">
        <f t="shared" ref="C12:G12" si="1">+C13+C20+C22</f>
        <v>313724138.2</v>
      </c>
      <c r="D12" s="53">
        <f t="shared" si="1"/>
        <v>0</v>
      </c>
      <c r="E12" s="54">
        <f t="shared" si="1"/>
        <v>313724138.2</v>
      </c>
      <c r="F12" s="55">
        <f t="shared" si="1"/>
        <v>7200</v>
      </c>
      <c r="G12" s="53">
        <f t="shared" si="1"/>
        <v>4800</v>
      </c>
      <c r="H12" s="7"/>
      <c r="I12" s="7"/>
      <c r="J12" s="7"/>
      <c r="K12" s="7"/>
      <c r="L12" s="7"/>
      <c r="M12" s="7"/>
      <c r="N12" s="7"/>
      <c r="O12" s="7"/>
      <c r="P12" s="7"/>
      <c r="Q12" s="7"/>
      <c r="R12" s="7"/>
      <c r="S12" s="7"/>
    </row>
    <row r="13" ht="12.75" customHeight="1">
      <c r="A13" s="1"/>
      <c r="B13" s="56" t="s">
        <v>31</v>
      </c>
      <c r="C13" s="57">
        <f t="shared" ref="C13:G13" si="2">SUM(C14:C19)</f>
        <v>313724138.2</v>
      </c>
      <c r="D13" s="57">
        <f t="shared" si="2"/>
        <v>0</v>
      </c>
      <c r="E13" s="58">
        <f t="shared" si="2"/>
        <v>313724138.2</v>
      </c>
      <c r="F13" s="59">
        <f t="shared" si="2"/>
        <v>7200</v>
      </c>
      <c r="G13" s="57">
        <f t="shared" si="2"/>
        <v>4800</v>
      </c>
      <c r="H13" s="7"/>
      <c r="I13" s="7"/>
      <c r="J13" s="7"/>
      <c r="K13" s="7"/>
      <c r="L13" s="7"/>
      <c r="M13" s="7"/>
      <c r="N13" s="7"/>
      <c r="O13" s="7"/>
      <c r="P13" s="7"/>
      <c r="Q13" s="7"/>
      <c r="R13" s="7"/>
      <c r="S13" s="7"/>
    </row>
    <row r="14" ht="12.75" customHeight="1">
      <c r="A14" s="1"/>
      <c r="B14" s="60" t="s">
        <v>32</v>
      </c>
      <c r="C14" s="61">
        <f>'Memoría de cálculo RRHH'!C29</f>
        <v>38947041.77</v>
      </c>
      <c r="D14" s="61">
        <f>'Memoría de cálculo RRHH'!D29</f>
        <v>0</v>
      </c>
      <c r="E14" s="62">
        <f>'Memoría de cálculo RRHH'!E29</f>
        <v>38947041.77</v>
      </c>
      <c r="F14" s="63">
        <f>'Memoría de cálculo RRHH'!F29</f>
        <v>0</v>
      </c>
      <c r="G14" s="61">
        <f>'Memoría de cálculo RRHH'!G29</f>
        <v>0</v>
      </c>
      <c r="H14" s="7"/>
      <c r="I14" s="7"/>
      <c r="J14" s="7"/>
      <c r="K14" s="7"/>
      <c r="L14" s="7"/>
      <c r="M14" s="7"/>
      <c r="N14" s="7"/>
      <c r="O14" s="7"/>
      <c r="P14" s="7"/>
      <c r="Q14" s="7"/>
      <c r="R14" s="7"/>
      <c r="S14" s="7"/>
    </row>
    <row r="15" ht="12.75" customHeight="1">
      <c r="A15" s="1"/>
      <c r="B15" s="60" t="s">
        <v>33</v>
      </c>
      <c r="C15" s="61">
        <f>'Memoría de cálculo RRHH'!C30</f>
        <v>29635047.52</v>
      </c>
      <c r="D15" s="61">
        <f>'Memoría de cálculo RRHH'!D30</f>
        <v>0</v>
      </c>
      <c r="E15" s="62">
        <f>'Memoría de cálculo RRHH'!E30</f>
        <v>29635047.52</v>
      </c>
      <c r="F15" s="63">
        <f>'Memoría de cálculo RRHH'!F30</f>
        <v>7200</v>
      </c>
      <c r="G15" s="61">
        <f>'Memoría de cálculo RRHH'!G30</f>
        <v>4800</v>
      </c>
      <c r="H15" s="7"/>
      <c r="I15" s="7"/>
      <c r="J15" s="7"/>
      <c r="K15" s="7"/>
      <c r="L15" s="7"/>
      <c r="M15" s="7"/>
      <c r="N15" s="7"/>
      <c r="O15" s="7"/>
      <c r="P15" s="7"/>
      <c r="Q15" s="7"/>
      <c r="R15" s="7"/>
      <c r="S15" s="7"/>
    </row>
    <row r="16" ht="12.75" customHeight="1">
      <c r="A16" s="1"/>
      <c r="B16" s="60" t="s">
        <v>34</v>
      </c>
      <c r="C16" s="61">
        <f>'Memoría de cálculo RRHH'!C31</f>
        <v>167206944.1</v>
      </c>
      <c r="D16" s="61">
        <f>'Memoría de cálculo RRHH'!D31</f>
        <v>0</v>
      </c>
      <c r="E16" s="62">
        <f>'Memoría de cálculo RRHH'!E31</f>
        <v>167206944.1</v>
      </c>
      <c r="F16" s="63">
        <f>'Memoría de cálculo RRHH'!F31</f>
        <v>0</v>
      </c>
      <c r="G16" s="61">
        <f>'Memoría de cálculo RRHH'!G31</f>
        <v>0</v>
      </c>
      <c r="H16" s="7"/>
      <c r="I16" s="7"/>
      <c r="J16" s="7"/>
      <c r="K16" s="7"/>
      <c r="L16" s="7"/>
      <c r="M16" s="7"/>
      <c r="N16" s="7"/>
      <c r="O16" s="7"/>
      <c r="P16" s="7"/>
      <c r="Q16" s="7"/>
      <c r="R16" s="7"/>
      <c r="S16" s="7"/>
    </row>
    <row r="17" ht="12.75" customHeight="1">
      <c r="A17" s="1"/>
      <c r="B17" s="60" t="s">
        <v>35</v>
      </c>
      <c r="C17" s="61">
        <f>'Memoría de cálculo RRHH'!C32</f>
        <v>41160695.39</v>
      </c>
      <c r="D17" s="61">
        <f>'Memoría de cálculo RRHH'!D32</f>
        <v>0</v>
      </c>
      <c r="E17" s="62">
        <f>'Memoría de cálculo RRHH'!E32</f>
        <v>41160695.39</v>
      </c>
      <c r="F17" s="63">
        <f>'Memoría de cálculo RRHH'!F32</f>
        <v>0</v>
      </c>
      <c r="G17" s="61">
        <f>'Memoría de cálculo RRHH'!G32</f>
        <v>0</v>
      </c>
      <c r="H17" s="7"/>
      <c r="I17" s="7"/>
      <c r="J17" s="7"/>
      <c r="K17" s="7"/>
      <c r="L17" s="7"/>
      <c r="M17" s="7"/>
      <c r="N17" s="7"/>
      <c r="O17" s="7"/>
      <c r="P17" s="7"/>
      <c r="Q17" s="7"/>
      <c r="R17" s="7"/>
      <c r="S17" s="7"/>
    </row>
    <row r="18" ht="12.75" customHeight="1">
      <c r="A18" s="1"/>
      <c r="B18" s="64" t="s">
        <v>36</v>
      </c>
      <c r="C18" s="61">
        <f>'Memoría de cálculo RRHH'!C33</f>
        <v>24516272.95</v>
      </c>
      <c r="D18" s="61">
        <f>'Memoría de cálculo RRHH'!D33</f>
        <v>0</v>
      </c>
      <c r="E18" s="62">
        <f>'Memoría de cálculo RRHH'!E33</f>
        <v>24516272.95</v>
      </c>
      <c r="F18" s="63">
        <f>'Memoría de cálculo RRHH'!F33</f>
        <v>0</v>
      </c>
      <c r="G18" s="61">
        <f>'Memoría de cálculo RRHH'!G33</f>
        <v>0</v>
      </c>
      <c r="H18" s="7"/>
      <c r="I18" s="7"/>
      <c r="J18" s="7"/>
      <c r="K18" s="7"/>
      <c r="L18" s="7"/>
      <c r="M18" s="7"/>
      <c r="N18" s="7"/>
      <c r="O18" s="7"/>
      <c r="P18" s="7"/>
      <c r="Q18" s="7"/>
      <c r="R18" s="7"/>
      <c r="S18" s="7"/>
    </row>
    <row r="19" ht="12.75" customHeight="1">
      <c r="A19" s="1"/>
      <c r="B19" s="65" t="s">
        <v>37</v>
      </c>
      <c r="C19" s="61">
        <f>'Memoría de cálculo RRHH'!C34</f>
        <v>12258136.48</v>
      </c>
      <c r="D19" s="61">
        <f>'Memoría de cálculo RRHH'!D34</f>
        <v>0</v>
      </c>
      <c r="E19" s="62">
        <f>'Memoría de cálculo RRHH'!E34</f>
        <v>12258136.48</v>
      </c>
      <c r="F19" s="63">
        <f>'Memoría de cálculo RRHH'!F34</f>
        <v>0</v>
      </c>
      <c r="G19" s="61">
        <f>'Memoría de cálculo RRHH'!G34</f>
        <v>0</v>
      </c>
      <c r="H19" s="7"/>
      <c r="I19" s="7"/>
      <c r="J19" s="7"/>
      <c r="K19" s="7"/>
      <c r="L19" s="7"/>
      <c r="M19" s="7"/>
      <c r="N19" s="7"/>
      <c r="O19" s="7"/>
      <c r="P19" s="7"/>
      <c r="Q19" s="7"/>
      <c r="R19" s="7"/>
      <c r="S19" s="7"/>
    </row>
    <row r="20" ht="12.75" customHeight="1">
      <c r="A20" s="1"/>
      <c r="B20" s="56" t="s">
        <v>38</v>
      </c>
      <c r="C20" s="57">
        <f t="shared" ref="C20:G20" si="3">SUM(C21)</f>
        <v>0</v>
      </c>
      <c r="D20" s="57">
        <f t="shared" si="3"/>
        <v>0</v>
      </c>
      <c r="E20" s="58">
        <f t="shared" si="3"/>
        <v>0</v>
      </c>
      <c r="F20" s="59">
        <f t="shared" si="3"/>
        <v>0</v>
      </c>
      <c r="G20" s="57">
        <f t="shared" si="3"/>
        <v>0</v>
      </c>
      <c r="H20" s="7"/>
      <c r="I20" s="7"/>
      <c r="J20" s="7"/>
      <c r="K20" s="7"/>
      <c r="L20" s="7"/>
      <c r="M20" s="7"/>
      <c r="N20" s="7"/>
      <c r="O20" s="7"/>
      <c r="P20" s="7"/>
      <c r="Q20" s="7"/>
      <c r="R20" s="7"/>
      <c r="S20" s="7"/>
    </row>
    <row r="21" ht="12.75" customHeight="1">
      <c r="A21" s="1"/>
      <c r="B21" s="65" t="s">
        <v>39</v>
      </c>
      <c r="C21" s="66">
        <f>'Memoria Cálculo Provisiones'!O23</f>
        <v>0</v>
      </c>
      <c r="D21" s="66">
        <v>0.0</v>
      </c>
      <c r="E21" s="67">
        <f t="shared" ref="E21:E23" si="4">SUM(C21)</f>
        <v>0</v>
      </c>
      <c r="F21" s="68"/>
      <c r="G21" s="66"/>
      <c r="H21" s="7"/>
      <c r="I21" s="7"/>
      <c r="J21" s="7"/>
      <c r="K21" s="7"/>
      <c r="L21" s="7"/>
      <c r="M21" s="7"/>
      <c r="N21" s="7"/>
      <c r="O21" s="7"/>
      <c r="P21" s="7"/>
      <c r="Q21" s="7"/>
      <c r="R21" s="7"/>
      <c r="S21" s="7"/>
    </row>
    <row r="22" ht="12.75" customHeight="1">
      <c r="A22" s="1"/>
      <c r="B22" s="56" t="s">
        <v>40</v>
      </c>
      <c r="C22" s="57">
        <f>SUM(C23)</f>
        <v>0</v>
      </c>
      <c r="D22" s="57"/>
      <c r="E22" s="58">
        <f t="shared" si="4"/>
        <v>0</v>
      </c>
      <c r="F22" s="59">
        <f t="shared" ref="F22:G22" si="5">SUM(D22)</f>
        <v>0</v>
      </c>
      <c r="G22" s="57">
        <f t="shared" si="5"/>
        <v>0</v>
      </c>
      <c r="H22" s="7"/>
      <c r="I22" s="7"/>
      <c r="J22" s="7"/>
      <c r="K22" s="7"/>
      <c r="L22" s="7"/>
      <c r="M22" s="7"/>
      <c r="N22" s="7"/>
      <c r="O22" s="7"/>
      <c r="P22" s="7"/>
      <c r="Q22" s="7"/>
      <c r="R22" s="7"/>
      <c r="S22" s="7"/>
    </row>
    <row r="23" ht="12.75" customHeight="1">
      <c r="A23" s="1"/>
      <c r="B23" s="69" t="s">
        <v>41</v>
      </c>
      <c r="C23" s="70">
        <f>'Memoria Cálculo Provisiones'!P44</f>
        <v>0</v>
      </c>
      <c r="D23" s="71">
        <v>0.0</v>
      </c>
      <c r="E23" s="72">
        <f t="shared" si="4"/>
        <v>0</v>
      </c>
      <c r="F23" s="73"/>
      <c r="G23" s="71"/>
      <c r="H23" s="7"/>
      <c r="I23" s="7"/>
      <c r="J23" s="7"/>
      <c r="K23" s="7"/>
      <c r="L23" s="7"/>
      <c r="M23" s="7"/>
      <c r="N23" s="7"/>
      <c r="O23" s="7"/>
      <c r="P23" s="7"/>
      <c r="Q23" s="7"/>
      <c r="R23" s="7"/>
      <c r="S23" s="7"/>
    </row>
    <row r="24" ht="12.75" customHeight="1">
      <c r="A24" s="1"/>
      <c r="B24" s="74" t="s">
        <v>42</v>
      </c>
      <c r="C24" s="75">
        <f t="shared" ref="C24:G24" si="6">SUM(C25:C36)</f>
        <v>0</v>
      </c>
      <c r="D24" s="75">
        <f t="shared" si="6"/>
        <v>0</v>
      </c>
      <c r="E24" s="76">
        <f t="shared" si="6"/>
        <v>0</v>
      </c>
      <c r="F24" s="77">
        <f t="shared" si="6"/>
        <v>0</v>
      </c>
      <c r="G24" s="75">
        <f t="shared" si="6"/>
        <v>0</v>
      </c>
      <c r="H24" s="7"/>
      <c r="I24" s="7"/>
      <c r="J24" s="7"/>
      <c r="K24" s="7"/>
      <c r="L24" s="7"/>
      <c r="M24" s="7"/>
      <c r="N24" s="7"/>
      <c r="O24" s="7"/>
      <c r="P24" s="7"/>
      <c r="Q24" s="7"/>
      <c r="R24" s="7"/>
      <c r="S24" s="7"/>
    </row>
    <row r="25" ht="12.75" customHeight="1">
      <c r="A25" s="1"/>
      <c r="B25" s="60" t="s">
        <v>43</v>
      </c>
      <c r="C25" s="78">
        <f>'Memoría de calculo Operación '!F11</f>
        <v>0</v>
      </c>
      <c r="D25" s="78">
        <f>'Memoría de calculo Operación '!G11</f>
        <v>0</v>
      </c>
      <c r="E25" s="79">
        <f>'Memoría de calculo Operación '!H11</f>
        <v>0</v>
      </c>
      <c r="F25" s="80">
        <f>'Memoría de calculo Operación '!I11</f>
        <v>0</v>
      </c>
      <c r="G25" s="78">
        <f>'Memoría de calculo Operación '!J11</f>
        <v>0</v>
      </c>
      <c r="H25" s="7"/>
      <c r="I25" s="7"/>
      <c r="J25" s="7"/>
      <c r="K25" s="7"/>
      <c r="L25" s="7"/>
      <c r="M25" s="7"/>
      <c r="N25" s="7"/>
      <c r="O25" s="7"/>
      <c r="P25" s="7"/>
      <c r="Q25" s="7"/>
      <c r="R25" s="7"/>
      <c r="S25" s="7"/>
    </row>
    <row r="26" ht="12.75" customHeight="1">
      <c r="A26" s="1"/>
      <c r="B26" s="60" t="s">
        <v>44</v>
      </c>
      <c r="C26" s="78">
        <f>'Memoría de calculo Operación '!F18</f>
        <v>0</v>
      </c>
      <c r="D26" s="78">
        <f>'Memoría de calculo Operación '!G18</f>
        <v>0</v>
      </c>
      <c r="E26" s="79">
        <f>'Memoría de calculo Operación '!H18</f>
        <v>0</v>
      </c>
      <c r="F26" s="80">
        <f>'Memoría de calculo Operación '!I18</f>
        <v>0</v>
      </c>
      <c r="G26" s="78">
        <f>'Memoría de calculo Operación '!J18</f>
        <v>0</v>
      </c>
      <c r="H26" s="7"/>
      <c r="I26" s="7"/>
      <c r="J26" s="7"/>
      <c r="K26" s="7"/>
      <c r="L26" s="7"/>
      <c r="M26" s="7"/>
      <c r="N26" s="7"/>
      <c r="O26" s="7"/>
      <c r="P26" s="7"/>
      <c r="Q26" s="7"/>
      <c r="R26" s="7"/>
      <c r="S26" s="7"/>
    </row>
    <row r="27" ht="12.75" customHeight="1">
      <c r="A27" s="1"/>
      <c r="B27" s="60" t="s">
        <v>45</v>
      </c>
      <c r="C27" s="78">
        <f>'Memoría de calculo Operación '!F25</f>
        <v>0</v>
      </c>
      <c r="D27" s="78">
        <f>'Memoría de calculo Operación '!G25</f>
        <v>0</v>
      </c>
      <c r="E27" s="79">
        <f>'Memoría de calculo Operación '!H25</f>
        <v>0</v>
      </c>
      <c r="F27" s="80">
        <f>'Memoría de calculo Operación '!I25</f>
        <v>0</v>
      </c>
      <c r="G27" s="78">
        <f>'Memoría de calculo Operación '!J25</f>
        <v>0</v>
      </c>
      <c r="H27" s="7"/>
      <c r="I27" s="7"/>
      <c r="J27" s="7"/>
      <c r="K27" s="7"/>
      <c r="L27" s="7"/>
      <c r="M27" s="7"/>
      <c r="N27" s="7"/>
      <c r="O27" s="7"/>
      <c r="P27" s="7"/>
      <c r="Q27" s="7"/>
      <c r="R27" s="7"/>
      <c r="S27" s="7"/>
    </row>
    <row r="28" ht="12.75" customHeight="1">
      <c r="A28" s="1"/>
      <c r="B28" s="60" t="s">
        <v>46</v>
      </c>
      <c r="C28" s="78">
        <f>'Memoría de calculo Operación '!F32</f>
        <v>0</v>
      </c>
      <c r="D28" s="78">
        <f>'Memoría de calculo Operación '!G32</f>
        <v>0</v>
      </c>
      <c r="E28" s="79">
        <f>'Memoría de calculo Operación '!H32</f>
        <v>0</v>
      </c>
      <c r="F28" s="80">
        <f>'Memoría de calculo Operación '!I32</f>
        <v>0</v>
      </c>
      <c r="G28" s="78">
        <f>'Memoría de calculo Operación '!J32</f>
        <v>0</v>
      </c>
      <c r="H28" s="7"/>
      <c r="I28" s="7"/>
      <c r="J28" s="7"/>
      <c r="K28" s="7"/>
      <c r="L28" s="7"/>
      <c r="M28" s="7"/>
      <c r="N28" s="7"/>
      <c r="O28" s="7"/>
      <c r="P28" s="7"/>
      <c r="Q28" s="7"/>
      <c r="R28" s="7"/>
      <c r="S28" s="7"/>
    </row>
    <row r="29" ht="12.75" customHeight="1">
      <c r="A29" s="1"/>
      <c r="B29" s="60" t="s">
        <v>47</v>
      </c>
      <c r="C29" s="78">
        <f>'Memoría de calculo Operación '!F39</f>
        <v>0</v>
      </c>
      <c r="D29" s="78">
        <f>'Memoría de calculo Operación '!G39</f>
        <v>0</v>
      </c>
      <c r="E29" s="79">
        <f>'Memoría de calculo Operación '!H39</f>
        <v>0</v>
      </c>
      <c r="F29" s="80">
        <f>'Memoría de calculo Operación '!I39</f>
        <v>0</v>
      </c>
      <c r="G29" s="78">
        <f>'Memoría de calculo Operación '!J39</f>
        <v>0</v>
      </c>
      <c r="H29" s="7"/>
      <c r="I29" s="7"/>
      <c r="J29" s="7"/>
      <c r="K29" s="7"/>
      <c r="L29" s="7"/>
      <c r="M29" s="7"/>
      <c r="N29" s="7"/>
      <c r="O29" s="7"/>
      <c r="P29" s="7"/>
      <c r="Q29" s="7"/>
      <c r="R29" s="7"/>
      <c r="S29" s="7"/>
    </row>
    <row r="30" ht="12.75" customHeight="1">
      <c r="A30" s="1"/>
      <c r="B30" s="60" t="s">
        <v>48</v>
      </c>
      <c r="C30" s="78">
        <f>'Memoría de calculo Operación '!F46</f>
        <v>0</v>
      </c>
      <c r="D30" s="78">
        <f>'Memoría de calculo Operación '!G46</f>
        <v>0</v>
      </c>
      <c r="E30" s="79">
        <f>'Memoría de calculo Operación '!H46</f>
        <v>0</v>
      </c>
      <c r="F30" s="80">
        <f>'Memoría de calculo Operación '!I46</f>
        <v>0</v>
      </c>
      <c r="G30" s="78">
        <f>'Memoría de calculo Operación '!J46</f>
        <v>0</v>
      </c>
      <c r="H30" s="7"/>
      <c r="I30" s="7"/>
      <c r="J30" s="7"/>
      <c r="K30" s="7"/>
      <c r="L30" s="7"/>
      <c r="M30" s="7"/>
      <c r="N30" s="7"/>
      <c r="O30" s="7"/>
      <c r="P30" s="7"/>
      <c r="Q30" s="7"/>
      <c r="R30" s="7"/>
      <c r="S30" s="7"/>
    </row>
    <row r="31" ht="12.75" customHeight="1">
      <c r="A31" s="1"/>
      <c r="B31" s="60" t="s">
        <v>49</v>
      </c>
      <c r="C31" s="78">
        <f>'Memoría de calculo Operación '!F53</f>
        <v>0</v>
      </c>
      <c r="D31" s="78">
        <f>'Memoría de calculo Operación '!G53</f>
        <v>0</v>
      </c>
      <c r="E31" s="79">
        <f>'Memoría de calculo Operación '!H53</f>
        <v>0</v>
      </c>
      <c r="F31" s="80">
        <f>'Memoría de calculo Operación '!I53</f>
        <v>0</v>
      </c>
      <c r="G31" s="78">
        <f>'Memoría de calculo Operación '!J53</f>
        <v>0</v>
      </c>
      <c r="H31" s="7"/>
      <c r="I31" s="7"/>
      <c r="J31" s="7"/>
      <c r="K31" s="7"/>
      <c r="L31" s="7"/>
      <c r="M31" s="7"/>
      <c r="N31" s="7"/>
      <c r="O31" s="7"/>
      <c r="P31" s="7"/>
      <c r="Q31" s="7"/>
      <c r="R31" s="7"/>
      <c r="S31" s="7"/>
    </row>
    <row r="32" ht="12.75" customHeight="1">
      <c r="A32" s="1"/>
      <c r="B32" s="60" t="s">
        <v>50</v>
      </c>
      <c r="C32" s="78">
        <f>'Memoría de calculo Operación '!F79</f>
        <v>0</v>
      </c>
      <c r="D32" s="78">
        <f>'Memoría de calculo Operación '!G79</f>
        <v>0</v>
      </c>
      <c r="E32" s="79">
        <f>'Memoría de calculo Operación '!H79</f>
        <v>0</v>
      </c>
      <c r="F32" s="80">
        <f>'Memoría de calculo Operación '!I79</f>
        <v>0</v>
      </c>
      <c r="G32" s="78">
        <f>'Memoría de calculo Operación '!J79</f>
        <v>0</v>
      </c>
      <c r="H32" s="7"/>
      <c r="I32" s="7"/>
      <c r="J32" s="7"/>
      <c r="K32" s="7"/>
      <c r="L32" s="7"/>
      <c r="M32" s="7"/>
      <c r="N32" s="7"/>
      <c r="O32" s="7"/>
      <c r="P32" s="7"/>
      <c r="Q32" s="7"/>
      <c r="R32" s="7"/>
      <c r="S32" s="7"/>
    </row>
    <row r="33" ht="12.75" customHeight="1">
      <c r="A33" s="1"/>
      <c r="B33" s="60" t="s">
        <v>51</v>
      </c>
      <c r="C33" s="78">
        <f>'Memoría de calculo Operación '!F65+'Memoría de calculo Operación '!F72</f>
        <v>0</v>
      </c>
      <c r="D33" s="78">
        <f>'Memoría de calculo Operación '!G65+'Memoría de calculo Operación '!G72</f>
        <v>0</v>
      </c>
      <c r="E33" s="79">
        <f>'Memoría de calculo Operación '!H65+'Memoría de calculo Operación '!H72</f>
        <v>0</v>
      </c>
      <c r="F33" s="80">
        <f>'Memoría de calculo Operación '!I65</f>
        <v>0</v>
      </c>
      <c r="G33" s="78">
        <f>'Memoría de calculo Operación '!J65</f>
        <v>0</v>
      </c>
      <c r="H33" s="7"/>
      <c r="I33" s="7"/>
      <c r="J33" s="7"/>
      <c r="K33" s="7"/>
      <c r="L33" s="7"/>
      <c r="M33" s="7"/>
      <c r="N33" s="7"/>
      <c r="O33" s="7"/>
      <c r="P33" s="7"/>
      <c r="Q33" s="7"/>
      <c r="R33" s="7"/>
      <c r="S33" s="7"/>
    </row>
    <row r="34" ht="12.75" customHeight="1">
      <c r="A34" s="1"/>
      <c r="B34" s="60" t="s">
        <v>52</v>
      </c>
      <c r="C34" s="81">
        <f>'Memoría de calculo Operación '!F93</f>
        <v>0</v>
      </c>
      <c r="D34" s="81">
        <f>'Memoría de calculo Operación '!G93</f>
        <v>0</v>
      </c>
      <c r="E34" s="82">
        <f>'Memoría de calculo Operación '!H93</f>
        <v>0</v>
      </c>
      <c r="F34" s="83">
        <f>'Memoría de calculo Operación '!I93</f>
        <v>0</v>
      </c>
      <c r="G34" s="81">
        <f>'Memoría de calculo Operación '!J93</f>
        <v>0</v>
      </c>
      <c r="H34" s="7"/>
      <c r="I34" s="7"/>
      <c r="J34" s="7"/>
      <c r="K34" s="7"/>
      <c r="L34" s="7"/>
      <c r="M34" s="7"/>
      <c r="N34" s="7"/>
      <c r="O34" s="7"/>
      <c r="P34" s="7"/>
      <c r="Q34" s="7"/>
      <c r="R34" s="7"/>
      <c r="S34" s="7"/>
    </row>
    <row r="35" ht="12.75" customHeight="1">
      <c r="A35" s="1"/>
      <c r="B35" s="60" t="s">
        <v>53</v>
      </c>
      <c r="C35" s="78">
        <f>'Memoría de calculo Operación '!F86</f>
        <v>0</v>
      </c>
      <c r="D35" s="78">
        <f>'Memoría de calculo Operación '!G86</f>
        <v>0</v>
      </c>
      <c r="E35" s="79">
        <f>'Memoría de calculo Operación '!H86</f>
        <v>0</v>
      </c>
      <c r="F35" s="80">
        <f>'Memoría de calculo Operación '!I86</f>
        <v>0</v>
      </c>
      <c r="G35" s="78">
        <f>'Memoría de calculo Operación '!J86</f>
        <v>0</v>
      </c>
      <c r="H35" s="7"/>
      <c r="I35" s="7"/>
      <c r="J35" s="7"/>
      <c r="K35" s="7"/>
      <c r="L35" s="7"/>
      <c r="M35" s="7"/>
      <c r="N35" s="7"/>
      <c r="O35" s="7"/>
      <c r="P35" s="7"/>
      <c r="Q35" s="7"/>
      <c r="R35" s="7"/>
      <c r="S35" s="7"/>
    </row>
    <row r="36" ht="12.75" customHeight="1">
      <c r="A36" s="1"/>
      <c r="B36" s="60" t="s">
        <v>54</v>
      </c>
      <c r="C36" s="78">
        <f>'Memoría de calculo Operación '!F100</f>
        <v>0</v>
      </c>
      <c r="D36" s="78">
        <f>'Memoría de calculo Operación '!G100</f>
        <v>0</v>
      </c>
      <c r="E36" s="79">
        <f>'Memoría de calculo Operación '!H100</f>
        <v>0</v>
      </c>
      <c r="F36" s="80">
        <f>'Memoría de calculo Operación '!I100</f>
        <v>0</v>
      </c>
      <c r="G36" s="78">
        <f>'Memoría de calculo Operación '!J100</f>
        <v>0</v>
      </c>
      <c r="H36" s="7"/>
      <c r="I36" s="7"/>
      <c r="J36" s="7"/>
      <c r="K36" s="7"/>
      <c r="L36" s="7"/>
      <c r="M36" s="7"/>
      <c r="N36" s="7"/>
      <c r="O36" s="7"/>
      <c r="P36" s="7"/>
      <c r="Q36" s="7"/>
      <c r="R36" s="7"/>
      <c r="S36" s="7"/>
    </row>
    <row r="37" ht="12.75" customHeight="1">
      <c r="A37" s="1"/>
      <c r="B37" s="84" t="s">
        <v>55</v>
      </c>
      <c r="C37" s="85">
        <f t="shared" ref="C37:G37" si="7">+C12+C24</f>
        <v>313724138.2</v>
      </c>
      <c r="D37" s="85">
        <f t="shared" si="7"/>
        <v>0</v>
      </c>
      <c r="E37" s="86">
        <f t="shared" si="7"/>
        <v>313724138.2</v>
      </c>
      <c r="F37" s="87">
        <f t="shared" si="7"/>
        <v>7200</v>
      </c>
      <c r="G37" s="85">
        <f t="shared" si="7"/>
        <v>4800</v>
      </c>
      <c r="H37" s="7"/>
      <c r="I37" s="7"/>
      <c r="J37" s="7"/>
      <c r="K37" s="7"/>
      <c r="L37" s="7"/>
      <c r="M37" s="7"/>
      <c r="N37" s="7"/>
      <c r="O37" s="7"/>
      <c r="P37" s="7"/>
      <c r="Q37" s="7"/>
      <c r="R37" s="7"/>
      <c r="S37" s="7"/>
    </row>
    <row r="38" ht="12.75" customHeight="1">
      <c r="A38" s="1"/>
      <c r="B38" s="88" t="s">
        <v>56</v>
      </c>
      <c r="C38" s="89">
        <f t="shared" ref="C38:G38" si="8">SUM(C39:C40)</f>
        <v>31372413.82</v>
      </c>
      <c r="D38" s="89">
        <f t="shared" si="8"/>
        <v>0</v>
      </c>
      <c r="E38" s="90">
        <f t="shared" si="8"/>
        <v>31372413.82</v>
      </c>
      <c r="F38" s="91">
        <f t="shared" si="8"/>
        <v>0</v>
      </c>
      <c r="G38" s="89">
        <f t="shared" si="8"/>
        <v>0</v>
      </c>
      <c r="H38" s="7"/>
      <c r="I38" s="7"/>
      <c r="J38" s="7"/>
      <c r="K38" s="7"/>
      <c r="L38" s="7"/>
      <c r="M38" s="7"/>
      <c r="N38" s="7"/>
      <c r="O38" s="7"/>
      <c r="P38" s="7"/>
      <c r="Q38" s="7"/>
      <c r="R38" s="7"/>
      <c r="S38" s="7"/>
    </row>
    <row r="39" ht="25.5" customHeight="1">
      <c r="A39" s="1"/>
      <c r="B39" s="60" t="s">
        <v>57</v>
      </c>
      <c r="C39" s="81">
        <f>'Memoria de cálculo Administraci'!C9</f>
        <v>0</v>
      </c>
      <c r="D39" s="81">
        <f>'Memoria de cálculo Administraci'!D9</f>
        <v>0</v>
      </c>
      <c r="E39" s="79">
        <f>'Memoria de cálculo Administraci'!E9</f>
        <v>0</v>
      </c>
      <c r="F39" s="80">
        <f>'Memoria de cálculo Administraci'!F9</f>
        <v>0</v>
      </c>
      <c r="G39" s="81">
        <f>'Memoria de cálculo Administraci'!G9</f>
        <v>0</v>
      </c>
      <c r="H39" s="7"/>
      <c r="I39" s="7"/>
      <c r="J39" s="7"/>
      <c r="K39" s="7"/>
      <c r="L39" s="7"/>
      <c r="M39" s="7"/>
      <c r="N39" s="7"/>
      <c r="O39" s="7"/>
      <c r="P39" s="7"/>
      <c r="Q39" s="7"/>
      <c r="R39" s="7"/>
      <c r="S39" s="7"/>
    </row>
    <row r="40" ht="12.75" customHeight="1">
      <c r="A40" s="1"/>
      <c r="B40" s="60" t="s">
        <v>58</v>
      </c>
      <c r="C40" s="78">
        <f>C37*0.1</f>
        <v>31372413.82</v>
      </c>
      <c r="D40" s="92"/>
      <c r="E40" s="79">
        <f>+C40</f>
        <v>31372413.82</v>
      </c>
      <c r="F40" s="80"/>
      <c r="G40" s="78"/>
      <c r="H40" s="7"/>
      <c r="I40" s="7"/>
      <c r="J40" s="7"/>
      <c r="K40" s="7"/>
      <c r="L40" s="7"/>
      <c r="M40" s="7"/>
      <c r="N40" s="7"/>
      <c r="O40" s="7"/>
      <c r="P40" s="7"/>
      <c r="Q40" s="7"/>
      <c r="R40" s="7"/>
      <c r="S40" s="7"/>
    </row>
    <row r="41" ht="12.75" customHeight="1">
      <c r="A41" s="1"/>
      <c r="B41" s="93" t="s">
        <v>59</v>
      </c>
      <c r="C41" s="89">
        <f t="shared" ref="C41:G41" si="9">C37+C38</f>
        <v>345096552</v>
      </c>
      <c r="D41" s="89">
        <f t="shared" si="9"/>
        <v>0</v>
      </c>
      <c r="E41" s="90">
        <f t="shared" si="9"/>
        <v>345096552</v>
      </c>
      <c r="F41" s="91">
        <f t="shared" si="9"/>
        <v>7200</v>
      </c>
      <c r="G41" s="89">
        <f t="shared" si="9"/>
        <v>4800</v>
      </c>
      <c r="H41" s="7"/>
      <c r="I41" s="7"/>
      <c r="J41" s="7"/>
      <c r="K41" s="7"/>
      <c r="L41" s="7"/>
      <c r="M41" s="7"/>
      <c r="N41" s="7"/>
      <c r="O41" s="7"/>
      <c r="P41" s="7"/>
      <c r="Q41" s="7"/>
      <c r="R41" s="7"/>
      <c r="S41" s="7"/>
    </row>
    <row r="42" ht="12.75" customHeight="1">
      <c r="A42" s="1"/>
      <c r="B42" s="94" t="s">
        <v>60</v>
      </c>
      <c r="C42" s="95">
        <f>'Memoria Cálculo Provisiones'!L23</f>
        <v>0</v>
      </c>
      <c r="D42" s="95"/>
      <c r="E42" s="96">
        <f>+C42</f>
        <v>0</v>
      </c>
      <c r="F42" s="97"/>
      <c r="G42" s="95"/>
      <c r="H42" s="7"/>
      <c r="I42" s="7"/>
      <c r="J42" s="7"/>
      <c r="K42" s="7"/>
      <c r="L42" s="7"/>
      <c r="M42" s="7"/>
      <c r="N42" s="7"/>
      <c r="O42" s="7"/>
      <c r="P42" s="7"/>
      <c r="Q42" s="7"/>
      <c r="R42" s="7"/>
      <c r="S42" s="7"/>
    </row>
    <row r="43" ht="12.75" customHeight="1">
      <c r="A43" s="1"/>
      <c r="B43" s="98" t="s">
        <v>61</v>
      </c>
      <c r="C43" s="99">
        <f t="shared" ref="C43:G43" si="10">C41+C42</f>
        <v>345096552</v>
      </c>
      <c r="D43" s="99">
        <f t="shared" si="10"/>
        <v>0</v>
      </c>
      <c r="E43" s="100">
        <f t="shared" si="10"/>
        <v>345096552</v>
      </c>
      <c r="F43" s="101">
        <f t="shared" si="10"/>
        <v>7200</v>
      </c>
      <c r="G43" s="99">
        <f t="shared" si="10"/>
        <v>4800</v>
      </c>
      <c r="H43" s="7"/>
      <c r="I43" s="7"/>
      <c r="J43" s="7"/>
      <c r="K43" s="7"/>
      <c r="L43" s="7"/>
      <c r="M43" s="7"/>
      <c r="N43" s="7"/>
      <c r="O43" s="7"/>
      <c r="P43" s="7"/>
      <c r="Q43" s="7"/>
      <c r="R43" s="7"/>
      <c r="S43" s="7"/>
    </row>
    <row r="44" ht="12.75" customHeight="1">
      <c r="A44" s="1"/>
      <c r="B44" s="102"/>
      <c r="C44" s="103"/>
      <c r="D44" s="104"/>
      <c r="E44" s="104"/>
      <c r="F44" s="7"/>
      <c r="G44" s="7"/>
      <c r="H44" s="7"/>
      <c r="I44" s="7"/>
      <c r="J44" s="7"/>
      <c r="K44" s="7"/>
      <c r="L44" s="7"/>
      <c r="M44" s="7"/>
      <c r="N44" s="7"/>
      <c r="O44" s="7"/>
      <c r="P44" s="7"/>
      <c r="Q44" s="7"/>
      <c r="R44" s="7"/>
      <c r="S44" s="7"/>
    </row>
    <row r="45" ht="12.75" customHeight="1">
      <c r="A45" s="1"/>
      <c r="B45" s="102"/>
      <c r="C45" s="103"/>
      <c r="D45" s="104"/>
      <c r="E45" s="104"/>
      <c r="F45" s="7"/>
      <c r="G45" s="7"/>
      <c r="H45" s="7"/>
      <c r="I45" s="7"/>
      <c r="J45" s="7"/>
      <c r="K45" s="7"/>
      <c r="L45" s="7"/>
      <c r="M45" s="7"/>
      <c r="N45" s="7"/>
      <c r="O45" s="7"/>
      <c r="P45" s="7"/>
      <c r="Q45" s="7"/>
      <c r="R45" s="7"/>
      <c r="S45" s="7"/>
    </row>
    <row r="46" ht="12.75" customHeight="1">
      <c r="A46" s="1"/>
      <c r="B46" s="2" t="s">
        <v>0</v>
      </c>
      <c r="C46" s="3" t="s">
        <v>1</v>
      </c>
      <c r="D46" s="3" t="s">
        <v>2</v>
      </c>
      <c r="E46" s="3" t="s">
        <v>3</v>
      </c>
      <c r="F46" s="4" t="s">
        <v>4</v>
      </c>
      <c r="G46" s="5"/>
      <c r="H46" s="7"/>
      <c r="I46" s="7"/>
      <c r="J46" s="7"/>
      <c r="K46" s="7"/>
      <c r="L46" s="7"/>
      <c r="M46" s="7"/>
      <c r="N46" s="7"/>
      <c r="O46" s="7"/>
      <c r="P46" s="7"/>
      <c r="Q46" s="7"/>
      <c r="R46" s="7"/>
      <c r="S46" s="7"/>
    </row>
    <row r="47" ht="15.75" customHeight="1">
      <c r="A47" s="1"/>
      <c r="B47" s="8"/>
      <c r="C47" s="9"/>
      <c r="D47" s="9"/>
      <c r="E47" s="9"/>
      <c r="F47" s="10" t="s">
        <v>6</v>
      </c>
      <c r="G47" s="10" t="s">
        <v>7</v>
      </c>
      <c r="H47" s="7"/>
      <c r="I47" s="7"/>
      <c r="J47" s="7"/>
      <c r="K47" s="7"/>
      <c r="L47" s="7"/>
      <c r="M47" s="7"/>
      <c r="N47" s="7"/>
      <c r="O47" s="7"/>
      <c r="P47" s="7"/>
      <c r="Q47" s="7"/>
      <c r="R47" s="7"/>
      <c r="S47" s="7"/>
    </row>
    <row r="48" ht="12.75" customHeight="1">
      <c r="A48" s="1"/>
      <c r="B48" s="12" t="str">
        <f t="shared" ref="B48:G48" si="11">B12</f>
        <v>A.  RECURSOS HUMANOS</v>
      </c>
      <c r="C48" s="105">
        <f t="shared" si="11"/>
        <v>313724138.2</v>
      </c>
      <c r="D48" s="105">
        <f t="shared" si="11"/>
        <v>0</v>
      </c>
      <c r="E48" s="105">
        <f t="shared" si="11"/>
        <v>313724138.2</v>
      </c>
      <c r="F48" s="106">
        <f t="shared" si="11"/>
        <v>7200</v>
      </c>
      <c r="G48" s="106">
        <f t="shared" si="11"/>
        <v>4800</v>
      </c>
      <c r="H48" s="7"/>
      <c r="I48" s="7"/>
      <c r="J48" s="7"/>
      <c r="K48" s="7"/>
      <c r="L48" s="7"/>
      <c r="M48" s="7"/>
      <c r="N48" s="7"/>
      <c r="O48" s="7"/>
      <c r="P48" s="7"/>
      <c r="Q48" s="7"/>
      <c r="R48" s="7"/>
      <c r="S48" s="7"/>
    </row>
    <row r="49" ht="12.75" customHeight="1">
      <c r="A49" s="1"/>
      <c r="B49" s="12" t="str">
        <f t="shared" ref="B49:G49" si="12">B24</f>
        <v>B.  OPERACIÓN</v>
      </c>
      <c r="C49" s="105">
        <f t="shared" si="12"/>
        <v>0</v>
      </c>
      <c r="D49" s="105">
        <f t="shared" si="12"/>
        <v>0</v>
      </c>
      <c r="E49" s="105">
        <f t="shared" si="12"/>
        <v>0</v>
      </c>
      <c r="F49" s="105">
        <f t="shared" si="12"/>
        <v>0</v>
      </c>
      <c r="G49" s="105">
        <f t="shared" si="12"/>
        <v>0</v>
      </c>
      <c r="H49" s="7"/>
      <c r="I49" s="7"/>
      <c r="J49" s="7"/>
      <c r="K49" s="7"/>
      <c r="L49" s="7"/>
      <c r="M49" s="7"/>
      <c r="N49" s="7"/>
      <c r="O49" s="7"/>
      <c r="P49" s="7"/>
      <c r="Q49" s="7"/>
      <c r="R49" s="7"/>
      <c r="S49" s="7"/>
    </row>
    <row r="50" ht="12.75" customHeight="1">
      <c r="A50" s="1"/>
      <c r="B50" s="107" t="s">
        <v>62</v>
      </c>
      <c r="C50" s="108">
        <f t="shared" ref="C50:G50" si="13">C48+C49</f>
        <v>313724138.2</v>
      </c>
      <c r="D50" s="108">
        <f t="shared" si="13"/>
        <v>0</v>
      </c>
      <c r="E50" s="108">
        <f t="shared" si="13"/>
        <v>313724138.2</v>
      </c>
      <c r="F50" s="108">
        <f t="shared" si="13"/>
        <v>7200</v>
      </c>
      <c r="G50" s="108">
        <f t="shared" si="13"/>
        <v>4800</v>
      </c>
      <c r="H50" s="7"/>
      <c r="I50" s="7"/>
      <c r="J50" s="7"/>
      <c r="K50" s="7"/>
      <c r="L50" s="7"/>
      <c r="M50" s="7"/>
      <c r="N50" s="7"/>
      <c r="O50" s="7"/>
      <c r="P50" s="7"/>
      <c r="Q50" s="7"/>
      <c r="R50" s="7"/>
      <c r="S50" s="7"/>
    </row>
    <row r="51" ht="12.75" customHeight="1">
      <c r="A51" s="1"/>
      <c r="B51" s="12" t="str">
        <f t="shared" ref="B51:G51" si="14">B38</f>
        <v>C.  ADMINISTRACIÓN</v>
      </c>
      <c r="C51" s="105">
        <f t="shared" si="14"/>
        <v>31372413.82</v>
      </c>
      <c r="D51" s="105">
        <f t="shared" si="14"/>
        <v>0</v>
      </c>
      <c r="E51" s="105">
        <f t="shared" si="14"/>
        <v>31372413.82</v>
      </c>
      <c r="F51" s="105">
        <f t="shared" si="14"/>
        <v>0</v>
      </c>
      <c r="G51" s="105">
        <f t="shared" si="14"/>
        <v>0</v>
      </c>
      <c r="H51" s="7"/>
      <c r="I51" s="7"/>
      <c r="J51" s="7"/>
      <c r="K51" s="7"/>
      <c r="L51" s="7"/>
      <c r="M51" s="7"/>
      <c r="N51" s="7"/>
      <c r="O51" s="7"/>
      <c r="P51" s="7"/>
      <c r="Q51" s="7"/>
      <c r="R51" s="7"/>
      <c r="S51" s="7"/>
    </row>
    <row r="52" ht="12.75" customHeight="1">
      <c r="A52" s="1"/>
      <c r="B52" s="12" t="str">
        <f t="shared" ref="B52:G52" si="15">B41</f>
        <v>D.  PRESUPUESTO TOTAL ANUAL (RRHH + OPERACIÓN + ADMINITRACIÓN)</v>
      </c>
      <c r="C52" s="105">
        <f t="shared" si="15"/>
        <v>345096552</v>
      </c>
      <c r="D52" s="105">
        <f t="shared" si="15"/>
        <v>0</v>
      </c>
      <c r="E52" s="105">
        <f t="shared" si="15"/>
        <v>345096552</v>
      </c>
      <c r="F52" s="105">
        <f t="shared" si="15"/>
        <v>7200</v>
      </c>
      <c r="G52" s="105">
        <f t="shared" si="15"/>
        <v>4800</v>
      </c>
      <c r="H52" s="7"/>
      <c r="I52" s="7"/>
      <c r="J52" s="7"/>
      <c r="K52" s="7"/>
      <c r="L52" s="7"/>
      <c r="M52" s="7"/>
      <c r="N52" s="7"/>
      <c r="O52" s="7"/>
      <c r="P52" s="7"/>
      <c r="Q52" s="7"/>
      <c r="R52" s="7"/>
      <c r="S52" s="7"/>
    </row>
    <row r="53" ht="12.75" customHeight="1">
      <c r="A53" s="1"/>
      <c r="B53" s="109" t="str">
        <f t="shared" ref="B53:G53" si="16">B43</f>
        <v> PRESUPUESTO TOTAL ANUAL + IAS Acumuladas</v>
      </c>
      <c r="C53" s="110">
        <f t="shared" si="16"/>
        <v>345096552</v>
      </c>
      <c r="D53" s="111">
        <f t="shared" si="16"/>
        <v>0</v>
      </c>
      <c r="E53" s="111">
        <f t="shared" si="16"/>
        <v>345096552</v>
      </c>
      <c r="F53" s="111">
        <f t="shared" si="16"/>
        <v>7200</v>
      </c>
      <c r="G53" s="111">
        <f t="shared" si="16"/>
        <v>4800</v>
      </c>
      <c r="H53" s="7"/>
      <c r="I53" s="7"/>
      <c r="J53" s="7"/>
      <c r="K53" s="7"/>
      <c r="L53" s="7"/>
      <c r="M53" s="7"/>
      <c r="N53" s="7"/>
      <c r="O53" s="7"/>
      <c r="P53" s="7"/>
      <c r="Q53" s="7"/>
      <c r="R53" s="7"/>
      <c r="S53" s="7"/>
    </row>
    <row r="54" ht="12.75" customHeight="1">
      <c r="A54" s="1"/>
      <c r="B54" s="16" t="s">
        <v>63</v>
      </c>
      <c r="C54" s="112">
        <f>D50/SUM(C50:D50)</f>
        <v>0</v>
      </c>
      <c r="D54" s="1"/>
      <c r="E54" s="1"/>
      <c r="F54" s="7"/>
      <c r="G54" s="7"/>
      <c r="H54" s="7"/>
      <c r="I54" s="7"/>
      <c r="J54" s="7"/>
      <c r="K54" s="7"/>
      <c r="L54" s="7"/>
      <c r="M54" s="7"/>
      <c r="N54" s="7"/>
      <c r="O54" s="7"/>
      <c r="P54" s="7"/>
      <c r="Q54" s="7"/>
      <c r="R54" s="7"/>
      <c r="S54" s="7"/>
    </row>
    <row r="55" ht="12.75" customHeight="1">
      <c r="A55" s="1"/>
      <c r="B55" s="18" t="s">
        <v>64</v>
      </c>
      <c r="C55" s="113">
        <f>(F50)/SUM(F50+G50)</f>
        <v>0.6</v>
      </c>
      <c r="D55" s="1"/>
      <c r="E55" s="1"/>
      <c r="F55" s="7"/>
      <c r="G55" s="7"/>
      <c r="H55" s="7"/>
      <c r="I55" s="7"/>
      <c r="J55" s="7"/>
      <c r="K55" s="7"/>
      <c r="L55" s="7"/>
      <c r="M55" s="7"/>
      <c r="N55" s="7"/>
      <c r="O55" s="7"/>
      <c r="P55" s="7"/>
      <c r="Q55" s="7"/>
      <c r="R55" s="7"/>
      <c r="S55" s="7"/>
    </row>
    <row r="56" ht="12.75" customHeight="1">
      <c r="A56" s="1"/>
      <c r="B56" s="1"/>
      <c r="C56" s="1"/>
      <c r="D56" s="1"/>
      <c r="E56" s="1"/>
      <c r="F56" s="7"/>
      <c r="G56" s="7"/>
      <c r="H56" s="7"/>
      <c r="I56" s="7"/>
      <c r="J56" s="7"/>
      <c r="K56" s="7"/>
      <c r="L56" s="7"/>
      <c r="M56" s="7"/>
      <c r="N56" s="7"/>
      <c r="O56" s="7"/>
      <c r="P56" s="7"/>
      <c r="Q56" s="7"/>
      <c r="R56" s="7"/>
      <c r="S56" s="7"/>
    </row>
    <row r="57" ht="12.75" customHeight="1">
      <c r="A57" s="1"/>
      <c r="B57" s="1"/>
      <c r="C57" s="1"/>
      <c r="D57" s="1"/>
      <c r="E57" s="1"/>
      <c r="F57" s="7"/>
      <c r="G57" s="7"/>
      <c r="H57" s="7"/>
      <c r="I57" s="7"/>
      <c r="J57" s="7"/>
      <c r="K57" s="7"/>
      <c r="L57" s="7"/>
      <c r="M57" s="7"/>
      <c r="N57" s="7"/>
      <c r="O57" s="7"/>
      <c r="P57" s="7"/>
      <c r="Q57" s="7"/>
      <c r="R57" s="7"/>
      <c r="S57" s="7"/>
    </row>
    <row r="58" ht="12.75" customHeight="1">
      <c r="A58" s="1"/>
      <c r="B58" s="1"/>
      <c r="C58" s="1"/>
      <c r="D58" s="1"/>
      <c r="E58" s="1"/>
      <c r="F58" s="7"/>
      <c r="G58" s="7"/>
      <c r="H58" s="7"/>
      <c r="I58" s="7"/>
      <c r="J58" s="7"/>
      <c r="K58" s="7"/>
      <c r="L58" s="7"/>
      <c r="M58" s="7"/>
      <c r="N58" s="7"/>
      <c r="O58" s="7"/>
      <c r="P58" s="7"/>
      <c r="Q58" s="7"/>
      <c r="R58" s="7"/>
      <c r="S58" s="7"/>
    </row>
    <row r="59" ht="12.75" customHeight="1">
      <c r="A59" s="1"/>
      <c r="B59" s="1"/>
      <c r="C59" s="1"/>
      <c r="D59" s="1"/>
      <c r="E59" s="1"/>
      <c r="F59" s="7"/>
      <c r="G59" s="7"/>
      <c r="H59" s="7"/>
      <c r="I59" s="7"/>
      <c r="J59" s="7"/>
      <c r="K59" s="7"/>
      <c r="L59" s="7"/>
      <c r="M59" s="7"/>
      <c r="N59" s="7"/>
      <c r="O59" s="7"/>
      <c r="P59" s="7"/>
      <c r="Q59" s="7"/>
      <c r="R59" s="7"/>
      <c r="S59" s="7"/>
    </row>
    <row r="60" ht="12.75" customHeight="1">
      <c r="A60" s="1"/>
      <c r="B60" s="102"/>
      <c r="C60" s="103"/>
      <c r="D60" s="103"/>
      <c r="E60" s="103"/>
      <c r="F60" s="7"/>
      <c r="G60" s="7"/>
      <c r="H60" s="7"/>
      <c r="I60" s="7"/>
      <c r="J60" s="7"/>
      <c r="K60" s="7"/>
      <c r="L60" s="7"/>
      <c r="M60" s="7"/>
      <c r="N60" s="7"/>
      <c r="O60" s="7"/>
      <c r="P60" s="7"/>
      <c r="Q60" s="7"/>
      <c r="R60" s="7"/>
      <c r="S60" s="7"/>
    </row>
    <row r="61" ht="12.75" customHeight="1">
      <c r="A61" s="1"/>
      <c r="B61" s="102"/>
      <c r="C61" s="103"/>
      <c r="D61" s="103"/>
      <c r="E61" s="103"/>
      <c r="F61" s="7"/>
      <c r="G61" s="7"/>
      <c r="H61" s="7"/>
      <c r="I61" s="7"/>
      <c r="J61" s="7"/>
      <c r="K61" s="7"/>
      <c r="L61" s="7"/>
      <c r="M61" s="7"/>
      <c r="N61" s="7"/>
      <c r="O61" s="7"/>
      <c r="P61" s="7"/>
      <c r="Q61" s="7"/>
      <c r="R61" s="7"/>
      <c r="S61" s="7"/>
    </row>
    <row r="62" ht="12.75" customHeight="1">
      <c r="A62" s="1"/>
      <c r="B62" s="102"/>
      <c r="C62" s="103"/>
      <c r="D62" s="103"/>
      <c r="E62" s="103"/>
      <c r="F62" s="7"/>
      <c r="G62" s="7"/>
      <c r="H62" s="7"/>
      <c r="I62" s="7"/>
      <c r="J62" s="7"/>
      <c r="K62" s="7"/>
      <c r="L62" s="7"/>
      <c r="M62" s="7"/>
      <c r="N62" s="7"/>
      <c r="O62" s="7"/>
      <c r="P62" s="7"/>
      <c r="Q62" s="7"/>
      <c r="R62" s="7"/>
      <c r="S62" s="7"/>
    </row>
    <row r="63" ht="12.75" customHeight="1">
      <c r="A63" s="1"/>
      <c r="B63" s="102"/>
      <c r="C63" s="103"/>
      <c r="D63" s="103"/>
      <c r="E63" s="103"/>
      <c r="F63" s="7"/>
      <c r="G63" s="7"/>
      <c r="H63" s="7"/>
      <c r="I63" s="7"/>
      <c r="J63" s="7"/>
      <c r="K63" s="7"/>
      <c r="L63" s="7"/>
      <c r="M63" s="7"/>
      <c r="N63" s="7"/>
      <c r="O63" s="7"/>
      <c r="P63" s="7"/>
      <c r="Q63" s="7"/>
      <c r="R63" s="7"/>
      <c r="S63" s="7"/>
    </row>
    <row r="64" ht="12.75" customHeight="1">
      <c r="A64" s="1"/>
      <c r="B64" s="102"/>
      <c r="C64" s="103"/>
      <c r="D64" s="103"/>
      <c r="E64" s="103"/>
      <c r="F64" s="7"/>
      <c r="G64" s="7"/>
      <c r="H64" s="7"/>
      <c r="I64" s="7"/>
      <c r="J64" s="7"/>
      <c r="K64" s="7"/>
      <c r="L64" s="7"/>
      <c r="M64" s="7"/>
      <c r="N64" s="7"/>
      <c r="O64" s="7"/>
      <c r="P64" s="7"/>
      <c r="Q64" s="7"/>
      <c r="R64" s="7"/>
      <c r="S64" s="7"/>
    </row>
    <row r="65" ht="12.75" customHeight="1">
      <c r="A65" s="1"/>
      <c r="B65" s="102"/>
      <c r="C65" s="103"/>
      <c r="D65" s="103"/>
      <c r="E65" s="103"/>
      <c r="F65" s="7"/>
      <c r="G65" s="7"/>
      <c r="H65" s="7"/>
      <c r="I65" s="7"/>
      <c r="J65" s="7"/>
      <c r="K65" s="7"/>
      <c r="L65" s="7"/>
      <c r="M65" s="7"/>
      <c r="N65" s="7"/>
      <c r="O65" s="7"/>
      <c r="P65" s="7"/>
      <c r="Q65" s="7"/>
      <c r="R65" s="7"/>
      <c r="S65" s="7"/>
    </row>
    <row r="66" ht="12.75" customHeight="1">
      <c r="A66" s="1"/>
      <c r="B66" s="102"/>
      <c r="C66" s="103"/>
      <c r="D66" s="103"/>
      <c r="E66" s="103"/>
      <c r="F66" s="7"/>
      <c r="G66" s="7"/>
      <c r="H66" s="7"/>
      <c r="I66" s="7"/>
      <c r="J66" s="7"/>
      <c r="K66" s="7"/>
      <c r="L66" s="7"/>
      <c r="M66" s="7"/>
      <c r="N66" s="7"/>
      <c r="O66" s="7"/>
      <c r="P66" s="7"/>
      <c r="Q66" s="7"/>
      <c r="R66" s="7"/>
      <c r="S66" s="7"/>
    </row>
    <row r="67" ht="12.75" customHeight="1">
      <c r="A67" s="1"/>
      <c r="B67" s="102"/>
      <c r="C67" s="103"/>
      <c r="D67" s="103"/>
      <c r="E67" s="103"/>
      <c r="F67" s="7"/>
      <c r="G67" s="7"/>
      <c r="H67" s="7"/>
      <c r="I67" s="7"/>
      <c r="J67" s="7"/>
      <c r="K67" s="7"/>
      <c r="L67" s="7"/>
      <c r="M67" s="7"/>
      <c r="N67" s="7"/>
      <c r="O67" s="7"/>
      <c r="P67" s="7"/>
      <c r="Q67" s="7"/>
      <c r="R67" s="7"/>
      <c r="S67" s="7"/>
    </row>
    <row r="68" ht="12.75" customHeight="1">
      <c r="A68" s="1"/>
      <c r="B68" s="102"/>
      <c r="C68" s="103"/>
      <c r="D68" s="103"/>
      <c r="E68" s="103"/>
      <c r="F68" s="7"/>
      <c r="G68" s="7"/>
      <c r="H68" s="7"/>
      <c r="I68" s="7"/>
      <c r="J68" s="7"/>
      <c r="K68" s="7"/>
      <c r="L68" s="7"/>
      <c r="M68" s="7"/>
      <c r="N68" s="7"/>
      <c r="O68" s="7"/>
      <c r="P68" s="7"/>
      <c r="Q68" s="7"/>
      <c r="R68" s="7"/>
      <c r="S68" s="7"/>
    </row>
    <row r="69" ht="12.75" customHeight="1">
      <c r="A69" s="1"/>
      <c r="B69" s="102"/>
      <c r="C69" s="103"/>
      <c r="D69" s="103"/>
      <c r="E69" s="103"/>
      <c r="F69" s="7"/>
      <c r="G69" s="7"/>
      <c r="H69" s="7"/>
      <c r="I69" s="7"/>
      <c r="J69" s="7"/>
      <c r="K69" s="7"/>
      <c r="L69" s="7"/>
      <c r="M69" s="7"/>
      <c r="N69" s="7"/>
      <c r="O69" s="7"/>
      <c r="P69" s="7"/>
      <c r="Q69" s="7"/>
      <c r="R69" s="7"/>
      <c r="S69" s="7"/>
    </row>
    <row r="70" ht="12.75" customHeight="1">
      <c r="A70" s="1"/>
      <c r="B70" s="102"/>
      <c r="C70" s="103"/>
      <c r="D70" s="103"/>
      <c r="E70" s="103"/>
      <c r="F70" s="7"/>
      <c r="G70" s="7"/>
      <c r="H70" s="7"/>
      <c r="I70" s="7"/>
      <c r="J70" s="7"/>
      <c r="K70" s="7"/>
      <c r="L70" s="7"/>
      <c r="M70" s="7"/>
      <c r="N70" s="7"/>
      <c r="O70" s="7"/>
      <c r="P70" s="7"/>
      <c r="Q70" s="7"/>
      <c r="R70" s="7"/>
      <c r="S70" s="7"/>
    </row>
    <row r="71" ht="12.75" customHeight="1">
      <c r="A71" s="1"/>
      <c r="B71" s="102"/>
      <c r="C71" s="104"/>
      <c r="D71" s="103"/>
      <c r="E71" s="103"/>
      <c r="F71" s="7"/>
      <c r="G71" s="103"/>
      <c r="H71" s="103"/>
      <c r="I71" s="103"/>
      <c r="J71" s="103"/>
      <c r="K71" s="103"/>
      <c r="L71" s="103"/>
      <c r="M71" s="103"/>
      <c r="N71" s="103"/>
      <c r="O71" s="103"/>
      <c r="P71" s="103"/>
      <c r="Q71" s="103"/>
      <c r="R71" s="103"/>
      <c r="S71" s="103"/>
    </row>
    <row r="72" ht="12.75" customHeight="1">
      <c r="A72" s="1"/>
      <c r="B72" s="102"/>
      <c r="C72" s="103"/>
      <c r="D72" s="103"/>
      <c r="E72" s="103"/>
      <c r="F72" s="7"/>
      <c r="G72" s="7"/>
      <c r="H72" s="7"/>
      <c r="I72" s="7"/>
      <c r="J72" s="7"/>
      <c r="K72" s="7"/>
      <c r="L72" s="7"/>
      <c r="M72" s="7"/>
      <c r="N72" s="7"/>
      <c r="O72" s="7"/>
      <c r="P72" s="7"/>
      <c r="Q72" s="7"/>
      <c r="R72" s="7"/>
      <c r="S72" s="7"/>
    </row>
    <row r="73" ht="12.75" customHeight="1">
      <c r="A73" s="1"/>
      <c r="B73" s="102"/>
      <c r="C73" s="103"/>
      <c r="D73" s="103"/>
      <c r="E73" s="103"/>
      <c r="F73" s="7"/>
      <c r="G73" s="7"/>
      <c r="H73" s="7"/>
      <c r="I73" s="7"/>
      <c r="J73" s="7"/>
      <c r="K73" s="7"/>
      <c r="L73" s="7"/>
      <c r="M73" s="7"/>
      <c r="N73" s="7"/>
      <c r="O73" s="7"/>
      <c r="P73" s="7"/>
      <c r="Q73" s="7"/>
      <c r="R73" s="7"/>
      <c r="S73" s="7"/>
    </row>
    <row r="74" ht="12.75" customHeight="1">
      <c r="A74" s="1"/>
      <c r="B74" s="102"/>
      <c r="C74" s="103"/>
      <c r="D74" s="103"/>
      <c r="E74" s="103"/>
      <c r="F74" s="7"/>
      <c r="G74" s="7"/>
      <c r="H74" s="7"/>
      <c r="I74" s="7"/>
      <c r="J74" s="7"/>
      <c r="K74" s="7"/>
      <c r="L74" s="7"/>
      <c r="M74" s="7"/>
      <c r="N74" s="7"/>
      <c r="O74" s="7"/>
      <c r="P74" s="7"/>
      <c r="Q74" s="7"/>
      <c r="R74" s="7"/>
      <c r="S74" s="7"/>
    </row>
    <row r="75" ht="12.75" customHeight="1">
      <c r="A75" s="1"/>
      <c r="B75" s="102"/>
      <c r="C75" s="103"/>
      <c r="D75" s="103"/>
      <c r="E75" s="103"/>
      <c r="F75" s="7"/>
      <c r="G75" s="7"/>
      <c r="H75" s="7"/>
      <c r="I75" s="7"/>
      <c r="J75" s="7"/>
      <c r="K75" s="7"/>
      <c r="L75" s="7"/>
      <c r="M75" s="7"/>
      <c r="N75" s="7"/>
      <c r="O75" s="7"/>
      <c r="P75" s="7"/>
      <c r="Q75" s="7"/>
      <c r="R75" s="7"/>
      <c r="S75" s="7"/>
    </row>
    <row r="76" ht="12.75" customHeight="1">
      <c r="A76" s="1"/>
      <c r="B76" s="102"/>
      <c r="C76" s="103"/>
      <c r="D76" s="103"/>
      <c r="E76" s="103"/>
      <c r="F76" s="7"/>
      <c r="G76" s="7"/>
      <c r="H76" s="7"/>
      <c r="I76" s="7"/>
      <c r="J76" s="7"/>
      <c r="K76" s="7"/>
      <c r="L76" s="7"/>
      <c r="M76" s="7"/>
      <c r="N76" s="7"/>
      <c r="O76" s="7"/>
      <c r="P76" s="7"/>
      <c r="Q76" s="7"/>
      <c r="R76" s="7"/>
      <c r="S76" s="7"/>
    </row>
    <row r="77" ht="12.75" customHeight="1">
      <c r="A77" s="1"/>
      <c r="B77" s="102"/>
      <c r="C77" s="103"/>
      <c r="D77" s="103"/>
      <c r="E77" s="103"/>
      <c r="F77" s="7"/>
      <c r="G77" s="7"/>
      <c r="H77" s="7"/>
      <c r="I77" s="7"/>
      <c r="J77" s="7"/>
      <c r="K77" s="7"/>
      <c r="L77" s="7"/>
      <c r="M77" s="7"/>
      <c r="N77" s="7"/>
      <c r="O77" s="7"/>
      <c r="P77" s="7"/>
      <c r="Q77" s="7"/>
      <c r="R77" s="7"/>
      <c r="S77" s="7"/>
    </row>
    <row r="78" ht="12.75" customHeight="1">
      <c r="A78" s="1"/>
      <c r="B78" s="102"/>
      <c r="C78" s="103"/>
      <c r="D78" s="103"/>
      <c r="E78" s="103"/>
      <c r="F78" s="7"/>
      <c r="G78" s="7"/>
      <c r="H78" s="7"/>
      <c r="I78" s="7"/>
      <c r="J78" s="7"/>
      <c r="K78" s="7"/>
      <c r="L78" s="7"/>
      <c r="M78" s="7"/>
      <c r="N78" s="7"/>
      <c r="O78" s="7"/>
      <c r="P78" s="7"/>
      <c r="Q78" s="7"/>
      <c r="R78" s="7"/>
      <c r="S78" s="7"/>
    </row>
    <row r="79" ht="12.75" customHeight="1">
      <c r="A79" s="1"/>
      <c r="B79" s="102"/>
      <c r="C79" s="103"/>
      <c r="D79" s="103"/>
      <c r="E79" s="103"/>
      <c r="F79" s="7"/>
      <c r="G79" s="7"/>
      <c r="H79" s="7"/>
      <c r="I79" s="7"/>
      <c r="J79" s="7"/>
      <c r="K79" s="7"/>
      <c r="L79" s="7"/>
      <c r="M79" s="7"/>
      <c r="N79" s="7"/>
      <c r="O79" s="7"/>
      <c r="P79" s="7"/>
      <c r="Q79" s="7"/>
      <c r="R79" s="7"/>
      <c r="S79" s="7"/>
    </row>
    <row r="80" ht="12.75" customHeight="1">
      <c r="A80" s="1"/>
      <c r="B80" s="102"/>
      <c r="C80" s="103"/>
      <c r="D80" s="103"/>
      <c r="E80" s="103"/>
      <c r="F80" s="7"/>
      <c r="G80" s="7"/>
      <c r="H80" s="7"/>
      <c r="I80" s="7"/>
      <c r="J80" s="7"/>
      <c r="K80" s="7"/>
      <c r="L80" s="7"/>
      <c r="M80" s="7"/>
      <c r="N80" s="7"/>
      <c r="O80" s="7"/>
      <c r="P80" s="7"/>
      <c r="Q80" s="7"/>
      <c r="R80" s="7"/>
      <c r="S80" s="7"/>
    </row>
    <row r="81" ht="12.75" customHeight="1">
      <c r="A81" s="1"/>
      <c r="B81" s="102"/>
      <c r="C81" s="103"/>
      <c r="D81" s="103"/>
      <c r="E81" s="103"/>
      <c r="F81" s="7"/>
      <c r="G81" s="7"/>
      <c r="H81" s="7"/>
      <c r="I81" s="7"/>
      <c r="J81" s="7"/>
      <c r="K81" s="7"/>
      <c r="L81" s="7"/>
      <c r="M81" s="7"/>
      <c r="N81" s="7"/>
      <c r="O81" s="7"/>
      <c r="P81" s="7"/>
      <c r="Q81" s="7"/>
      <c r="R81" s="7"/>
      <c r="S81" s="7"/>
    </row>
    <row r="82" ht="12.75" customHeight="1">
      <c r="A82" s="1"/>
      <c r="B82" s="102"/>
      <c r="C82" s="103"/>
      <c r="D82" s="103"/>
      <c r="E82" s="103"/>
      <c r="F82" s="7"/>
      <c r="G82" s="7"/>
      <c r="H82" s="7"/>
      <c r="I82" s="7"/>
      <c r="J82" s="7"/>
      <c r="K82" s="7"/>
      <c r="L82" s="7"/>
      <c r="M82" s="7"/>
      <c r="N82" s="7"/>
      <c r="O82" s="7"/>
      <c r="P82" s="7"/>
      <c r="Q82" s="7"/>
      <c r="R82" s="7"/>
      <c r="S82" s="7"/>
    </row>
    <row r="83" ht="12.75" customHeight="1">
      <c r="A83" s="1"/>
      <c r="B83" s="102"/>
      <c r="C83" s="103"/>
      <c r="D83" s="103"/>
      <c r="E83" s="103"/>
      <c r="F83" s="7"/>
      <c r="G83" s="7"/>
      <c r="H83" s="7"/>
      <c r="I83" s="7"/>
      <c r="J83" s="7"/>
      <c r="K83" s="7"/>
      <c r="L83" s="7"/>
      <c r="M83" s="7"/>
      <c r="N83" s="7"/>
      <c r="O83" s="7"/>
      <c r="P83" s="7"/>
      <c r="Q83" s="7"/>
      <c r="R83" s="7"/>
      <c r="S83" s="7"/>
    </row>
    <row r="84" ht="12.75" customHeight="1">
      <c r="A84" s="1"/>
      <c r="B84" s="102"/>
      <c r="C84" s="103"/>
      <c r="D84" s="103"/>
      <c r="E84" s="103"/>
      <c r="F84" s="7"/>
      <c r="G84" s="7"/>
      <c r="H84" s="7"/>
      <c r="I84" s="7"/>
      <c r="J84" s="7"/>
      <c r="K84" s="7"/>
      <c r="L84" s="7"/>
      <c r="M84" s="7"/>
      <c r="N84" s="7"/>
      <c r="O84" s="7"/>
      <c r="P84" s="7"/>
      <c r="Q84" s="7"/>
      <c r="R84" s="7"/>
      <c r="S84" s="7"/>
    </row>
    <row r="85" ht="12.75" customHeight="1">
      <c r="A85" s="1"/>
      <c r="B85" s="102"/>
      <c r="C85" s="103"/>
      <c r="D85" s="103"/>
      <c r="E85" s="103"/>
      <c r="F85" s="7"/>
      <c r="G85" s="7"/>
      <c r="H85" s="7"/>
      <c r="I85" s="7"/>
      <c r="J85" s="7"/>
      <c r="K85" s="7"/>
      <c r="L85" s="7"/>
      <c r="M85" s="7"/>
      <c r="N85" s="7"/>
      <c r="O85" s="7"/>
      <c r="P85" s="7"/>
      <c r="Q85" s="7"/>
      <c r="R85" s="7"/>
      <c r="S85" s="7"/>
    </row>
    <row r="86" ht="12.75" customHeight="1">
      <c r="A86" s="1"/>
      <c r="B86" s="102"/>
      <c r="C86" s="103"/>
      <c r="D86" s="103"/>
      <c r="E86" s="103"/>
      <c r="F86" s="7"/>
      <c r="G86" s="7"/>
      <c r="H86" s="7"/>
      <c r="I86" s="7"/>
      <c r="J86" s="7"/>
      <c r="K86" s="7"/>
      <c r="L86" s="7"/>
      <c r="M86" s="7"/>
      <c r="N86" s="7"/>
      <c r="O86" s="7"/>
      <c r="P86" s="7"/>
      <c r="Q86" s="7"/>
      <c r="R86" s="7"/>
      <c r="S86" s="7"/>
    </row>
    <row r="87" ht="12.75" customHeight="1">
      <c r="A87" s="1"/>
      <c r="B87" s="102"/>
      <c r="C87" s="103"/>
      <c r="D87" s="103"/>
      <c r="E87" s="103"/>
      <c r="F87" s="7"/>
      <c r="G87" s="7"/>
      <c r="H87" s="7"/>
      <c r="I87" s="7"/>
      <c r="J87" s="7"/>
      <c r="K87" s="7"/>
      <c r="L87" s="7"/>
      <c r="M87" s="7"/>
      <c r="N87" s="7"/>
      <c r="O87" s="7"/>
      <c r="P87" s="7"/>
      <c r="Q87" s="7"/>
      <c r="R87" s="7"/>
      <c r="S87" s="7"/>
    </row>
    <row r="88" ht="12.75" customHeight="1">
      <c r="A88" s="1"/>
      <c r="B88" s="102"/>
      <c r="C88" s="103"/>
      <c r="D88" s="103"/>
      <c r="E88" s="103"/>
      <c r="F88" s="7"/>
      <c r="G88" s="7"/>
      <c r="H88" s="7"/>
      <c r="I88" s="7"/>
      <c r="J88" s="7"/>
      <c r="K88" s="7"/>
      <c r="L88" s="7"/>
      <c r="M88" s="7"/>
      <c r="N88" s="7"/>
      <c r="O88" s="7"/>
      <c r="P88" s="7"/>
      <c r="Q88" s="7"/>
      <c r="R88" s="7"/>
      <c r="S88" s="7"/>
    </row>
    <row r="89" ht="12.75" customHeight="1">
      <c r="A89" s="1"/>
      <c r="B89" s="102"/>
      <c r="C89" s="103"/>
      <c r="D89" s="103"/>
      <c r="E89" s="103"/>
      <c r="F89" s="7"/>
      <c r="G89" s="7"/>
      <c r="H89" s="7"/>
      <c r="I89" s="7"/>
      <c r="J89" s="7"/>
      <c r="K89" s="7"/>
      <c r="L89" s="7"/>
      <c r="M89" s="7"/>
      <c r="N89" s="7"/>
      <c r="O89" s="7"/>
      <c r="P89" s="7"/>
      <c r="Q89" s="7"/>
      <c r="R89" s="7"/>
      <c r="S89" s="7"/>
    </row>
    <row r="90" ht="12.75" customHeight="1">
      <c r="A90" s="1"/>
      <c r="B90" s="102"/>
      <c r="C90" s="103"/>
      <c r="D90" s="103"/>
      <c r="E90" s="103"/>
      <c r="F90" s="7"/>
      <c r="G90" s="7"/>
      <c r="H90" s="7"/>
      <c r="I90" s="7"/>
      <c r="J90" s="7"/>
      <c r="K90" s="7"/>
      <c r="L90" s="7"/>
      <c r="M90" s="7"/>
      <c r="N90" s="7"/>
      <c r="O90" s="7"/>
      <c r="P90" s="7"/>
      <c r="Q90" s="7"/>
      <c r="R90" s="7"/>
      <c r="S90" s="7"/>
    </row>
    <row r="91" ht="12.75" customHeight="1">
      <c r="A91" s="1"/>
      <c r="B91" s="102"/>
      <c r="C91" s="103"/>
      <c r="D91" s="103"/>
      <c r="E91" s="103"/>
      <c r="F91" s="7"/>
      <c r="G91" s="7"/>
      <c r="H91" s="7"/>
      <c r="I91" s="7"/>
      <c r="J91" s="7"/>
      <c r="K91" s="7"/>
      <c r="L91" s="7"/>
      <c r="M91" s="7"/>
      <c r="N91" s="7"/>
      <c r="O91" s="7"/>
      <c r="P91" s="7"/>
      <c r="Q91" s="7"/>
      <c r="R91" s="7"/>
      <c r="S91" s="7"/>
    </row>
    <row r="92" ht="12.75" customHeight="1">
      <c r="A92" s="1"/>
      <c r="B92" s="102"/>
      <c r="C92" s="103"/>
      <c r="D92" s="103"/>
      <c r="E92" s="103"/>
      <c r="F92" s="7"/>
      <c r="G92" s="7"/>
      <c r="H92" s="7"/>
      <c r="I92" s="7"/>
      <c r="J92" s="7"/>
      <c r="K92" s="7"/>
      <c r="L92" s="7"/>
      <c r="M92" s="7"/>
      <c r="N92" s="7"/>
      <c r="O92" s="7"/>
      <c r="P92" s="7"/>
      <c r="Q92" s="7"/>
      <c r="R92" s="7"/>
      <c r="S92" s="7"/>
    </row>
    <row r="93" ht="12.75" customHeight="1">
      <c r="A93" s="1"/>
      <c r="B93" s="102"/>
      <c r="C93" s="103"/>
      <c r="D93" s="103"/>
      <c r="E93" s="103"/>
      <c r="F93" s="7"/>
      <c r="G93" s="7"/>
      <c r="H93" s="7"/>
      <c r="I93" s="7"/>
      <c r="J93" s="7"/>
      <c r="K93" s="7"/>
      <c r="L93" s="7"/>
      <c r="M93" s="7"/>
      <c r="N93" s="7"/>
      <c r="O93" s="7"/>
      <c r="P93" s="7"/>
      <c r="Q93" s="7"/>
      <c r="R93" s="7"/>
      <c r="S93" s="7"/>
    </row>
    <row r="94" ht="12.75" customHeight="1">
      <c r="A94" s="1"/>
      <c r="B94" s="102"/>
      <c r="C94" s="103"/>
      <c r="D94" s="103"/>
      <c r="E94" s="103"/>
      <c r="F94" s="7"/>
      <c r="G94" s="7"/>
      <c r="H94" s="7"/>
      <c r="I94" s="7"/>
      <c r="J94" s="7"/>
      <c r="K94" s="7"/>
      <c r="L94" s="7"/>
      <c r="M94" s="7"/>
      <c r="N94" s="7"/>
      <c r="O94" s="7"/>
      <c r="P94" s="7"/>
      <c r="Q94" s="7"/>
      <c r="R94" s="7"/>
      <c r="S94" s="7"/>
    </row>
    <row r="95" ht="12.75" customHeight="1">
      <c r="A95" s="1"/>
      <c r="B95" s="102"/>
      <c r="C95" s="103"/>
      <c r="D95" s="103"/>
      <c r="E95" s="103"/>
      <c r="F95" s="7"/>
      <c r="G95" s="7"/>
      <c r="H95" s="7"/>
      <c r="I95" s="7"/>
      <c r="J95" s="7"/>
      <c r="K95" s="7"/>
      <c r="L95" s="7"/>
      <c r="M95" s="7"/>
      <c r="N95" s="7"/>
      <c r="O95" s="7"/>
      <c r="P95" s="7"/>
      <c r="Q95" s="7"/>
      <c r="R95" s="7"/>
      <c r="S95" s="7"/>
    </row>
    <row r="96" ht="12.75" customHeight="1">
      <c r="A96" s="1"/>
      <c r="B96" s="102"/>
      <c r="C96" s="103"/>
      <c r="D96" s="103"/>
      <c r="E96" s="103"/>
      <c r="F96" s="7"/>
      <c r="G96" s="7"/>
      <c r="H96" s="7"/>
      <c r="I96" s="7"/>
      <c r="J96" s="7"/>
      <c r="K96" s="7"/>
      <c r="L96" s="7"/>
      <c r="M96" s="7"/>
      <c r="N96" s="7"/>
      <c r="O96" s="7"/>
      <c r="P96" s="7"/>
      <c r="Q96" s="7"/>
      <c r="R96" s="7"/>
      <c r="S96" s="7"/>
    </row>
    <row r="97" ht="12.75" customHeight="1">
      <c r="A97" s="1"/>
      <c r="B97" s="102"/>
      <c r="C97" s="103"/>
      <c r="D97" s="103"/>
      <c r="E97" s="103"/>
      <c r="F97" s="7"/>
      <c r="G97" s="7"/>
      <c r="H97" s="7"/>
      <c r="I97" s="7"/>
      <c r="J97" s="7"/>
      <c r="K97" s="7"/>
      <c r="L97" s="7"/>
      <c r="M97" s="7"/>
      <c r="N97" s="7"/>
      <c r="O97" s="7"/>
      <c r="P97" s="7"/>
      <c r="Q97" s="7"/>
      <c r="R97" s="7"/>
      <c r="S97" s="7"/>
    </row>
    <row r="98" ht="12.75" customHeight="1">
      <c r="A98" s="1"/>
      <c r="B98" s="102"/>
      <c r="C98" s="103"/>
      <c r="D98" s="103"/>
      <c r="E98" s="103"/>
      <c r="F98" s="7"/>
      <c r="G98" s="7"/>
      <c r="H98" s="7"/>
      <c r="I98" s="7"/>
      <c r="J98" s="7"/>
      <c r="K98" s="7"/>
      <c r="L98" s="7"/>
      <c r="M98" s="7"/>
      <c r="N98" s="7"/>
      <c r="O98" s="7"/>
      <c r="P98" s="7"/>
      <c r="Q98" s="7"/>
      <c r="R98" s="7"/>
      <c r="S98" s="7"/>
    </row>
    <row r="99" ht="12.75" customHeight="1">
      <c r="A99" s="1"/>
      <c r="B99" s="102"/>
      <c r="C99" s="103"/>
      <c r="D99" s="103"/>
      <c r="E99" s="103"/>
      <c r="F99" s="7"/>
      <c r="G99" s="7"/>
      <c r="H99" s="7"/>
      <c r="I99" s="7"/>
      <c r="J99" s="7"/>
      <c r="K99" s="7"/>
      <c r="L99" s="7"/>
      <c r="M99" s="7"/>
      <c r="N99" s="7"/>
      <c r="O99" s="7"/>
      <c r="P99" s="7"/>
      <c r="Q99" s="7"/>
      <c r="R99" s="7"/>
      <c r="S99" s="7"/>
    </row>
    <row r="100" ht="12.75" customHeight="1">
      <c r="A100" s="1"/>
      <c r="B100" s="102"/>
      <c r="C100" s="103"/>
      <c r="D100" s="103"/>
      <c r="E100" s="103"/>
      <c r="F100" s="7"/>
      <c r="G100" s="7"/>
      <c r="H100" s="7"/>
      <c r="I100" s="7"/>
      <c r="J100" s="7"/>
      <c r="K100" s="7"/>
      <c r="L100" s="7"/>
      <c r="M100" s="7"/>
      <c r="N100" s="7"/>
      <c r="O100" s="7"/>
      <c r="P100" s="7"/>
      <c r="Q100" s="7"/>
      <c r="R100" s="7"/>
      <c r="S100" s="7"/>
    </row>
    <row r="101" ht="12.75" customHeight="1">
      <c r="A101" s="1"/>
      <c r="B101" s="102"/>
      <c r="C101" s="103"/>
      <c r="D101" s="103"/>
      <c r="E101" s="103"/>
      <c r="F101" s="7"/>
      <c r="G101" s="7"/>
      <c r="H101" s="7"/>
      <c r="I101" s="7"/>
      <c r="J101" s="7"/>
      <c r="K101" s="7"/>
      <c r="L101" s="7"/>
      <c r="M101" s="7"/>
      <c r="N101" s="7"/>
      <c r="O101" s="7"/>
      <c r="P101" s="7"/>
      <c r="Q101" s="7"/>
      <c r="R101" s="7"/>
      <c r="S101" s="7"/>
    </row>
    <row r="102" ht="12.75" customHeight="1">
      <c r="A102" s="1"/>
      <c r="B102" s="102"/>
      <c r="C102" s="103"/>
      <c r="D102" s="103"/>
      <c r="E102" s="103"/>
      <c r="F102" s="7"/>
      <c r="G102" s="7"/>
      <c r="H102" s="7"/>
      <c r="I102" s="7"/>
      <c r="J102" s="7"/>
      <c r="K102" s="7"/>
      <c r="L102" s="7"/>
      <c r="M102" s="7"/>
      <c r="N102" s="7"/>
      <c r="O102" s="7"/>
      <c r="P102" s="7"/>
      <c r="Q102" s="7"/>
      <c r="R102" s="7"/>
      <c r="S102" s="7"/>
    </row>
    <row r="103" ht="12.75" customHeight="1">
      <c r="A103" s="1"/>
      <c r="B103" s="102"/>
      <c r="C103" s="103"/>
      <c r="D103" s="103"/>
      <c r="E103" s="103"/>
      <c r="F103" s="7"/>
      <c r="G103" s="7"/>
      <c r="H103" s="7"/>
      <c r="I103" s="7"/>
      <c r="J103" s="7"/>
      <c r="K103" s="7"/>
      <c r="L103" s="7"/>
      <c r="M103" s="7"/>
      <c r="N103" s="7"/>
      <c r="O103" s="7"/>
      <c r="P103" s="7"/>
      <c r="Q103" s="7"/>
      <c r="R103" s="7"/>
      <c r="S103" s="7"/>
    </row>
    <row r="104" ht="12.75" customHeight="1">
      <c r="A104" s="1"/>
      <c r="B104" s="102"/>
      <c r="C104" s="103"/>
      <c r="D104" s="103"/>
      <c r="E104" s="103"/>
      <c r="F104" s="7"/>
      <c r="G104" s="7"/>
      <c r="H104" s="7"/>
      <c r="I104" s="7"/>
      <c r="J104" s="7"/>
      <c r="K104" s="7"/>
      <c r="L104" s="7"/>
      <c r="M104" s="7"/>
      <c r="N104" s="7"/>
      <c r="O104" s="7"/>
      <c r="P104" s="7"/>
      <c r="Q104" s="7"/>
      <c r="R104" s="7"/>
      <c r="S104" s="7"/>
    </row>
    <row r="105" ht="12.75" customHeight="1">
      <c r="A105" s="1"/>
      <c r="B105" s="102"/>
      <c r="C105" s="103"/>
      <c r="D105" s="103"/>
      <c r="E105" s="103"/>
      <c r="F105" s="7"/>
      <c r="G105" s="7"/>
      <c r="H105" s="7"/>
      <c r="I105" s="7"/>
      <c r="J105" s="7"/>
      <c r="K105" s="7"/>
      <c r="L105" s="7"/>
      <c r="M105" s="7"/>
      <c r="N105" s="7"/>
      <c r="O105" s="7"/>
      <c r="P105" s="7"/>
      <c r="Q105" s="7"/>
      <c r="R105" s="7"/>
      <c r="S105" s="7"/>
    </row>
    <row r="106" ht="12.75" customHeight="1">
      <c r="A106" s="1"/>
      <c r="B106" s="102"/>
      <c r="C106" s="103"/>
      <c r="D106" s="103"/>
      <c r="E106" s="103"/>
      <c r="F106" s="7"/>
      <c r="G106" s="7"/>
      <c r="H106" s="7"/>
      <c r="I106" s="7"/>
      <c r="J106" s="7"/>
      <c r="K106" s="7"/>
      <c r="L106" s="7"/>
      <c r="M106" s="7"/>
      <c r="N106" s="7"/>
      <c r="O106" s="7"/>
      <c r="P106" s="7"/>
      <c r="Q106" s="7"/>
      <c r="R106" s="7"/>
      <c r="S106" s="7"/>
    </row>
    <row r="107" ht="12.75" customHeight="1">
      <c r="A107" s="1"/>
      <c r="B107" s="102"/>
      <c r="C107" s="103"/>
      <c r="D107" s="103"/>
      <c r="E107" s="103"/>
      <c r="F107" s="7"/>
      <c r="G107" s="7"/>
      <c r="H107" s="7"/>
      <c r="I107" s="7"/>
      <c r="J107" s="7"/>
      <c r="K107" s="7"/>
      <c r="L107" s="7"/>
      <c r="M107" s="7"/>
      <c r="N107" s="7"/>
      <c r="O107" s="7"/>
      <c r="P107" s="7"/>
      <c r="Q107" s="7"/>
      <c r="R107" s="7"/>
      <c r="S107" s="7"/>
    </row>
    <row r="108" ht="12.75" customHeight="1">
      <c r="A108" s="1"/>
      <c r="B108" s="102"/>
      <c r="C108" s="103"/>
      <c r="D108" s="103"/>
      <c r="E108" s="103"/>
      <c r="F108" s="7"/>
      <c r="G108" s="7"/>
      <c r="H108" s="7"/>
      <c r="I108" s="7"/>
      <c r="J108" s="7"/>
      <c r="K108" s="7"/>
      <c r="L108" s="7"/>
      <c r="M108" s="7"/>
      <c r="N108" s="7"/>
      <c r="O108" s="7"/>
      <c r="P108" s="7"/>
      <c r="Q108" s="7"/>
      <c r="R108" s="7"/>
      <c r="S108" s="7"/>
    </row>
    <row r="109" ht="12.75" customHeight="1">
      <c r="A109" s="1"/>
      <c r="B109" s="102"/>
      <c r="C109" s="103"/>
      <c r="D109" s="103"/>
      <c r="E109" s="103"/>
      <c r="F109" s="7"/>
      <c r="G109" s="7"/>
      <c r="H109" s="7"/>
      <c r="I109" s="7"/>
      <c r="J109" s="7"/>
      <c r="K109" s="7"/>
      <c r="L109" s="7"/>
      <c r="M109" s="7"/>
      <c r="N109" s="7"/>
      <c r="O109" s="7"/>
      <c r="P109" s="7"/>
      <c r="Q109" s="7"/>
      <c r="R109" s="7"/>
      <c r="S109" s="7"/>
    </row>
    <row r="110" ht="12.75" customHeight="1">
      <c r="A110" s="1"/>
      <c r="B110" s="102"/>
      <c r="C110" s="103"/>
      <c r="D110" s="103"/>
      <c r="E110" s="103"/>
      <c r="F110" s="7"/>
      <c r="G110" s="7"/>
      <c r="H110" s="7"/>
      <c r="I110" s="7"/>
      <c r="J110" s="7"/>
      <c r="K110" s="7"/>
      <c r="L110" s="7"/>
      <c r="M110" s="7"/>
      <c r="N110" s="7"/>
      <c r="O110" s="7"/>
      <c r="P110" s="7"/>
      <c r="Q110" s="7"/>
      <c r="R110" s="7"/>
      <c r="S110" s="7"/>
    </row>
    <row r="111" ht="12.75" customHeight="1">
      <c r="A111" s="1"/>
      <c r="B111" s="102"/>
      <c r="C111" s="103"/>
      <c r="D111" s="103"/>
      <c r="E111" s="103"/>
      <c r="F111" s="7"/>
      <c r="G111" s="7"/>
      <c r="H111" s="7"/>
      <c r="I111" s="7"/>
      <c r="J111" s="7"/>
      <c r="K111" s="7"/>
      <c r="L111" s="7"/>
      <c r="M111" s="7"/>
      <c r="N111" s="7"/>
      <c r="O111" s="7"/>
      <c r="P111" s="7"/>
      <c r="Q111" s="7"/>
      <c r="R111" s="7"/>
      <c r="S111" s="7"/>
    </row>
    <row r="112" ht="12.75" customHeight="1">
      <c r="A112" s="1"/>
      <c r="B112" s="102"/>
      <c r="C112" s="103"/>
      <c r="D112" s="103"/>
      <c r="E112" s="103"/>
      <c r="F112" s="7"/>
      <c r="G112" s="7"/>
      <c r="H112" s="7"/>
      <c r="I112" s="7"/>
      <c r="J112" s="7"/>
      <c r="K112" s="7"/>
      <c r="L112" s="7"/>
      <c r="M112" s="7"/>
      <c r="N112" s="7"/>
      <c r="O112" s="7"/>
      <c r="P112" s="7"/>
      <c r="Q112" s="7"/>
      <c r="R112" s="7"/>
      <c r="S112" s="7"/>
    </row>
    <row r="113" ht="12.75" customHeight="1">
      <c r="A113" s="1"/>
      <c r="B113" s="102"/>
      <c r="C113" s="103"/>
      <c r="D113" s="103"/>
      <c r="E113" s="103"/>
      <c r="F113" s="7"/>
      <c r="G113" s="7"/>
      <c r="H113" s="7"/>
      <c r="I113" s="7"/>
      <c r="J113" s="7"/>
      <c r="K113" s="7"/>
      <c r="L113" s="7"/>
      <c r="M113" s="7"/>
      <c r="N113" s="7"/>
      <c r="O113" s="7"/>
      <c r="P113" s="7"/>
      <c r="Q113" s="7"/>
      <c r="R113" s="7"/>
      <c r="S113" s="7"/>
    </row>
    <row r="114" ht="12.75" customHeight="1">
      <c r="A114" s="1"/>
      <c r="B114" s="102"/>
      <c r="C114" s="103"/>
      <c r="D114" s="103"/>
      <c r="E114" s="103"/>
      <c r="F114" s="7"/>
      <c r="G114" s="7"/>
      <c r="H114" s="7"/>
      <c r="I114" s="7"/>
      <c r="J114" s="7"/>
      <c r="K114" s="7"/>
      <c r="L114" s="7"/>
      <c r="M114" s="7"/>
      <c r="N114" s="7"/>
      <c r="O114" s="7"/>
      <c r="P114" s="7"/>
      <c r="Q114" s="7"/>
      <c r="R114" s="7"/>
      <c r="S114" s="7"/>
    </row>
    <row r="115" ht="12.75" customHeight="1">
      <c r="A115" s="1"/>
      <c r="B115" s="102"/>
      <c r="C115" s="103"/>
      <c r="D115" s="103"/>
      <c r="E115" s="103"/>
      <c r="F115" s="7"/>
      <c r="G115" s="7"/>
      <c r="H115" s="7"/>
      <c r="I115" s="7"/>
      <c r="J115" s="7"/>
      <c r="K115" s="7"/>
      <c r="L115" s="7"/>
      <c r="M115" s="7"/>
      <c r="N115" s="7"/>
      <c r="O115" s="7"/>
      <c r="P115" s="7"/>
      <c r="Q115" s="7"/>
      <c r="R115" s="7"/>
      <c r="S115" s="7"/>
    </row>
    <row r="116" ht="12.75" customHeight="1">
      <c r="A116" s="1"/>
      <c r="B116" s="102"/>
      <c r="C116" s="103"/>
      <c r="D116" s="103"/>
      <c r="E116" s="103"/>
      <c r="F116" s="7"/>
      <c r="G116" s="7"/>
      <c r="H116" s="7"/>
      <c r="I116" s="7"/>
      <c r="J116" s="7"/>
      <c r="K116" s="7"/>
      <c r="L116" s="7"/>
      <c r="M116" s="7"/>
      <c r="N116" s="7"/>
      <c r="O116" s="7"/>
      <c r="P116" s="7"/>
      <c r="Q116" s="7"/>
      <c r="R116" s="7"/>
      <c r="S116" s="7"/>
    </row>
    <row r="117" ht="12.75" customHeight="1">
      <c r="A117" s="1"/>
      <c r="B117" s="102"/>
      <c r="C117" s="103"/>
      <c r="D117" s="103"/>
      <c r="E117" s="103"/>
      <c r="F117" s="7"/>
      <c r="G117" s="7"/>
      <c r="H117" s="7"/>
      <c r="I117" s="7"/>
      <c r="J117" s="7"/>
      <c r="K117" s="7"/>
      <c r="L117" s="7"/>
      <c r="M117" s="7"/>
      <c r="N117" s="7"/>
      <c r="O117" s="7"/>
      <c r="P117" s="7"/>
      <c r="Q117" s="7"/>
      <c r="R117" s="7"/>
      <c r="S117" s="7"/>
    </row>
    <row r="118" ht="12.75" customHeight="1">
      <c r="A118" s="1"/>
      <c r="B118" s="102"/>
      <c r="C118" s="103"/>
      <c r="D118" s="103"/>
      <c r="E118" s="103"/>
      <c r="F118" s="7"/>
      <c r="G118" s="7"/>
      <c r="H118" s="7"/>
      <c r="I118" s="7"/>
      <c r="J118" s="7"/>
      <c r="K118" s="7"/>
      <c r="L118" s="7"/>
      <c r="M118" s="7"/>
      <c r="N118" s="7"/>
      <c r="O118" s="7"/>
      <c r="P118" s="7"/>
      <c r="Q118" s="7"/>
      <c r="R118" s="7"/>
      <c r="S118" s="7"/>
    </row>
    <row r="119" ht="12.75" customHeight="1">
      <c r="A119" s="1"/>
      <c r="B119" s="102"/>
      <c r="C119" s="103"/>
      <c r="D119" s="103"/>
      <c r="E119" s="103"/>
      <c r="F119" s="7"/>
      <c r="G119" s="7"/>
      <c r="H119" s="7"/>
      <c r="I119" s="7"/>
      <c r="J119" s="7"/>
      <c r="K119" s="7"/>
      <c r="L119" s="7"/>
      <c r="M119" s="7"/>
      <c r="N119" s="7"/>
      <c r="O119" s="7"/>
      <c r="P119" s="7"/>
      <c r="Q119" s="7"/>
      <c r="R119" s="7"/>
      <c r="S119" s="7"/>
    </row>
    <row r="120" ht="12.75" customHeight="1">
      <c r="A120" s="1"/>
      <c r="B120" s="102"/>
      <c r="C120" s="103"/>
      <c r="D120" s="103"/>
      <c r="E120" s="103"/>
      <c r="F120" s="7"/>
      <c r="G120" s="7"/>
      <c r="H120" s="7"/>
      <c r="I120" s="7"/>
      <c r="J120" s="7"/>
      <c r="K120" s="7"/>
      <c r="L120" s="7"/>
      <c r="M120" s="7"/>
      <c r="N120" s="7"/>
      <c r="O120" s="7"/>
      <c r="P120" s="7"/>
      <c r="Q120" s="7"/>
      <c r="R120" s="7"/>
      <c r="S120" s="7"/>
    </row>
    <row r="121" ht="12.75" customHeight="1">
      <c r="A121" s="1"/>
      <c r="B121" s="102"/>
      <c r="C121" s="103"/>
      <c r="D121" s="103"/>
      <c r="E121" s="103"/>
      <c r="F121" s="7"/>
      <c r="G121" s="7"/>
      <c r="H121" s="7"/>
      <c r="I121" s="7"/>
      <c r="J121" s="7"/>
      <c r="K121" s="7"/>
      <c r="L121" s="7"/>
      <c r="M121" s="7"/>
      <c r="N121" s="7"/>
      <c r="O121" s="7"/>
      <c r="P121" s="7"/>
      <c r="Q121" s="7"/>
      <c r="R121" s="7"/>
      <c r="S121" s="7"/>
    </row>
    <row r="122" ht="12.75" customHeight="1">
      <c r="A122" s="1"/>
      <c r="B122" s="102"/>
      <c r="C122" s="103"/>
      <c r="D122" s="103"/>
      <c r="E122" s="103"/>
      <c r="F122" s="7"/>
      <c r="G122" s="7"/>
      <c r="H122" s="7"/>
      <c r="I122" s="7"/>
      <c r="J122" s="7"/>
      <c r="K122" s="7"/>
      <c r="L122" s="7"/>
      <c r="M122" s="7"/>
      <c r="N122" s="7"/>
      <c r="O122" s="7"/>
      <c r="P122" s="7"/>
      <c r="Q122" s="7"/>
      <c r="R122" s="7"/>
      <c r="S122" s="7"/>
    </row>
    <row r="123" ht="12.75" customHeight="1">
      <c r="A123" s="1"/>
      <c r="B123" s="102"/>
      <c r="C123" s="103"/>
      <c r="D123" s="103"/>
      <c r="E123" s="103"/>
      <c r="F123" s="7"/>
      <c r="G123" s="7"/>
      <c r="H123" s="7"/>
      <c r="I123" s="7"/>
      <c r="J123" s="7"/>
      <c r="K123" s="7"/>
      <c r="L123" s="7"/>
      <c r="M123" s="7"/>
      <c r="N123" s="7"/>
      <c r="O123" s="7"/>
      <c r="P123" s="7"/>
      <c r="Q123" s="7"/>
      <c r="R123" s="7"/>
      <c r="S123" s="7"/>
    </row>
    <row r="124" ht="12.75" customHeight="1">
      <c r="A124" s="1"/>
      <c r="B124" s="102"/>
      <c r="C124" s="103"/>
      <c r="D124" s="103"/>
      <c r="E124" s="103"/>
      <c r="F124" s="7"/>
      <c r="G124" s="7"/>
      <c r="H124" s="7"/>
      <c r="I124" s="7"/>
      <c r="J124" s="7"/>
      <c r="K124" s="7"/>
      <c r="L124" s="7"/>
      <c r="M124" s="7"/>
      <c r="N124" s="7"/>
      <c r="O124" s="7"/>
      <c r="P124" s="7"/>
      <c r="Q124" s="7"/>
      <c r="R124" s="7"/>
      <c r="S124" s="7"/>
    </row>
    <row r="125" ht="12.75" customHeight="1">
      <c r="A125" s="1"/>
      <c r="B125" s="102"/>
      <c r="C125" s="103"/>
      <c r="D125" s="103"/>
      <c r="E125" s="103"/>
      <c r="F125" s="7"/>
      <c r="G125" s="7"/>
      <c r="H125" s="7"/>
      <c r="I125" s="7"/>
      <c r="J125" s="7"/>
      <c r="K125" s="7"/>
      <c r="L125" s="7"/>
      <c r="M125" s="7"/>
      <c r="N125" s="7"/>
      <c r="O125" s="7"/>
      <c r="P125" s="7"/>
      <c r="Q125" s="7"/>
      <c r="R125" s="7"/>
      <c r="S125" s="7"/>
    </row>
    <row r="126" ht="12.75" customHeight="1">
      <c r="A126" s="1"/>
      <c r="B126" s="102"/>
      <c r="C126" s="103"/>
      <c r="D126" s="103"/>
      <c r="E126" s="103"/>
      <c r="F126" s="7"/>
      <c r="G126" s="7"/>
      <c r="H126" s="7"/>
      <c r="I126" s="7"/>
      <c r="J126" s="7"/>
      <c r="K126" s="7"/>
      <c r="L126" s="7"/>
      <c r="M126" s="7"/>
      <c r="N126" s="7"/>
      <c r="O126" s="7"/>
      <c r="P126" s="7"/>
      <c r="Q126" s="7"/>
      <c r="R126" s="7"/>
      <c r="S126" s="7"/>
    </row>
    <row r="127" ht="12.75" customHeight="1">
      <c r="A127" s="1"/>
      <c r="B127" s="102"/>
      <c r="C127" s="103"/>
      <c r="D127" s="103"/>
      <c r="E127" s="103"/>
      <c r="F127" s="7"/>
      <c r="G127" s="7"/>
      <c r="H127" s="7"/>
      <c r="I127" s="7"/>
      <c r="J127" s="7"/>
      <c r="K127" s="7"/>
      <c r="L127" s="7"/>
      <c r="M127" s="7"/>
      <c r="N127" s="7"/>
      <c r="O127" s="7"/>
      <c r="P127" s="7"/>
      <c r="Q127" s="7"/>
      <c r="R127" s="7"/>
      <c r="S127" s="7"/>
    </row>
    <row r="128" ht="12.75" customHeight="1">
      <c r="A128" s="1"/>
      <c r="B128" s="102"/>
      <c r="C128" s="103"/>
      <c r="D128" s="103"/>
      <c r="E128" s="103"/>
      <c r="F128" s="7"/>
      <c r="G128" s="7"/>
      <c r="H128" s="7"/>
      <c r="I128" s="7"/>
      <c r="J128" s="7"/>
      <c r="K128" s="7"/>
      <c r="L128" s="7"/>
      <c r="M128" s="7"/>
      <c r="N128" s="7"/>
      <c r="O128" s="7"/>
      <c r="P128" s="7"/>
      <c r="Q128" s="7"/>
      <c r="R128" s="7"/>
      <c r="S128" s="7"/>
    </row>
    <row r="129" ht="12.75" customHeight="1">
      <c r="A129" s="1"/>
      <c r="B129" s="102"/>
      <c r="C129" s="103"/>
      <c r="D129" s="103"/>
      <c r="E129" s="103"/>
      <c r="F129" s="7"/>
      <c r="G129" s="7"/>
      <c r="H129" s="7"/>
      <c r="I129" s="7"/>
      <c r="J129" s="7"/>
      <c r="K129" s="7"/>
      <c r="L129" s="7"/>
      <c r="M129" s="7"/>
      <c r="N129" s="7"/>
      <c r="O129" s="7"/>
      <c r="P129" s="7"/>
      <c r="Q129" s="7"/>
      <c r="R129" s="7"/>
      <c r="S129" s="7"/>
    </row>
    <row r="130" ht="12.75" customHeight="1">
      <c r="A130" s="1"/>
      <c r="B130" s="102"/>
      <c r="C130" s="103"/>
      <c r="D130" s="103"/>
      <c r="E130" s="103"/>
      <c r="F130" s="7"/>
      <c r="G130" s="7"/>
      <c r="H130" s="7"/>
      <c r="I130" s="7"/>
      <c r="J130" s="7"/>
      <c r="K130" s="7"/>
      <c r="L130" s="7"/>
      <c r="M130" s="7"/>
      <c r="N130" s="7"/>
      <c r="O130" s="7"/>
      <c r="P130" s="7"/>
      <c r="Q130" s="7"/>
      <c r="R130" s="7"/>
      <c r="S130" s="7"/>
    </row>
    <row r="131" ht="12.75" customHeight="1">
      <c r="A131" s="1"/>
      <c r="B131" s="102"/>
      <c r="C131" s="103"/>
      <c r="D131" s="103"/>
      <c r="E131" s="103"/>
      <c r="F131" s="7"/>
      <c r="G131" s="7"/>
      <c r="H131" s="7"/>
      <c r="I131" s="7"/>
      <c r="J131" s="7"/>
      <c r="K131" s="7"/>
      <c r="L131" s="7"/>
      <c r="M131" s="7"/>
      <c r="N131" s="7"/>
      <c r="O131" s="7"/>
      <c r="P131" s="7"/>
      <c r="Q131" s="7"/>
      <c r="R131" s="7"/>
      <c r="S131" s="7"/>
    </row>
    <row r="132" ht="12.75" customHeight="1">
      <c r="A132" s="1"/>
      <c r="B132" s="102"/>
      <c r="C132" s="103"/>
      <c r="D132" s="103"/>
      <c r="E132" s="103"/>
      <c r="F132" s="7"/>
      <c r="G132" s="7"/>
      <c r="H132" s="7"/>
      <c r="I132" s="7"/>
      <c r="J132" s="7"/>
      <c r="K132" s="7"/>
      <c r="L132" s="7"/>
      <c r="M132" s="7"/>
      <c r="N132" s="7"/>
      <c r="O132" s="7"/>
      <c r="P132" s="7"/>
      <c r="Q132" s="7"/>
      <c r="R132" s="7"/>
      <c r="S132" s="7"/>
    </row>
    <row r="133" ht="12.75" customHeight="1">
      <c r="A133" s="1"/>
      <c r="B133" s="102"/>
      <c r="C133" s="103"/>
      <c r="D133" s="103"/>
      <c r="E133" s="103"/>
      <c r="F133" s="7"/>
      <c r="G133" s="7"/>
      <c r="H133" s="7"/>
      <c r="I133" s="7"/>
      <c r="J133" s="7"/>
      <c r="K133" s="7"/>
      <c r="L133" s="7"/>
      <c r="M133" s="7"/>
      <c r="N133" s="7"/>
      <c r="O133" s="7"/>
      <c r="P133" s="7"/>
      <c r="Q133" s="7"/>
      <c r="R133" s="7"/>
      <c r="S133" s="7"/>
    </row>
    <row r="134" ht="12.75" customHeight="1">
      <c r="A134" s="1"/>
      <c r="B134" s="102"/>
      <c r="C134" s="103"/>
      <c r="D134" s="103"/>
      <c r="E134" s="103"/>
      <c r="F134" s="7"/>
      <c r="G134" s="7"/>
      <c r="H134" s="7"/>
      <c r="I134" s="7"/>
      <c r="J134" s="7"/>
      <c r="K134" s="7"/>
      <c r="L134" s="7"/>
      <c r="M134" s="7"/>
      <c r="N134" s="7"/>
      <c r="O134" s="7"/>
      <c r="P134" s="7"/>
      <c r="Q134" s="7"/>
      <c r="R134" s="7"/>
      <c r="S134" s="7"/>
    </row>
    <row r="135" ht="12.75" customHeight="1">
      <c r="A135" s="1"/>
      <c r="B135" s="102"/>
      <c r="C135" s="103"/>
      <c r="D135" s="103"/>
      <c r="E135" s="103"/>
      <c r="F135" s="7"/>
      <c r="G135" s="7"/>
      <c r="H135" s="7"/>
      <c r="I135" s="7"/>
      <c r="J135" s="7"/>
      <c r="K135" s="7"/>
      <c r="L135" s="7"/>
      <c r="M135" s="7"/>
      <c r="N135" s="7"/>
      <c r="O135" s="7"/>
      <c r="P135" s="7"/>
      <c r="Q135" s="7"/>
      <c r="R135" s="7"/>
      <c r="S135" s="7"/>
    </row>
    <row r="136" ht="12.75" customHeight="1">
      <c r="A136" s="1"/>
      <c r="B136" s="102"/>
      <c r="C136" s="103"/>
      <c r="D136" s="103"/>
      <c r="E136" s="103"/>
      <c r="F136" s="7"/>
      <c r="G136" s="7"/>
      <c r="H136" s="7"/>
      <c r="I136" s="7"/>
      <c r="J136" s="7"/>
      <c r="K136" s="7"/>
      <c r="L136" s="7"/>
      <c r="M136" s="7"/>
      <c r="N136" s="7"/>
      <c r="O136" s="7"/>
      <c r="P136" s="7"/>
      <c r="Q136" s="7"/>
      <c r="R136" s="7"/>
      <c r="S136" s="7"/>
    </row>
    <row r="137" ht="12.75" customHeight="1">
      <c r="A137" s="1"/>
      <c r="B137" s="102"/>
      <c r="C137" s="103"/>
      <c r="D137" s="103"/>
      <c r="E137" s="103"/>
      <c r="F137" s="7"/>
      <c r="G137" s="7"/>
      <c r="H137" s="7"/>
      <c r="I137" s="7"/>
      <c r="J137" s="7"/>
      <c r="K137" s="7"/>
      <c r="L137" s="7"/>
      <c r="M137" s="7"/>
      <c r="N137" s="7"/>
      <c r="O137" s="7"/>
      <c r="P137" s="7"/>
      <c r="Q137" s="7"/>
      <c r="R137" s="7"/>
      <c r="S137" s="7"/>
    </row>
    <row r="138" ht="12.75" customHeight="1">
      <c r="A138" s="1"/>
      <c r="B138" s="102"/>
      <c r="C138" s="103"/>
      <c r="D138" s="103"/>
      <c r="E138" s="103"/>
      <c r="F138" s="7"/>
      <c r="G138" s="7"/>
      <c r="H138" s="7"/>
      <c r="I138" s="7"/>
      <c r="J138" s="7"/>
      <c r="K138" s="7"/>
      <c r="L138" s="7"/>
      <c r="M138" s="7"/>
      <c r="N138" s="7"/>
      <c r="O138" s="7"/>
      <c r="P138" s="7"/>
      <c r="Q138" s="7"/>
      <c r="R138" s="7"/>
      <c r="S138" s="7"/>
    </row>
    <row r="139" ht="12.75" customHeight="1">
      <c r="A139" s="1"/>
      <c r="B139" s="102"/>
      <c r="C139" s="103"/>
      <c r="D139" s="103"/>
      <c r="E139" s="103"/>
      <c r="F139" s="7"/>
      <c r="G139" s="7"/>
      <c r="H139" s="7"/>
      <c r="I139" s="7"/>
      <c r="J139" s="7"/>
      <c r="K139" s="7"/>
      <c r="L139" s="7"/>
      <c r="M139" s="7"/>
      <c r="N139" s="7"/>
      <c r="O139" s="7"/>
      <c r="P139" s="7"/>
      <c r="Q139" s="7"/>
      <c r="R139" s="7"/>
      <c r="S139" s="7"/>
    </row>
    <row r="140" ht="12.75" customHeight="1">
      <c r="A140" s="1"/>
      <c r="B140" s="102"/>
      <c r="C140" s="103"/>
      <c r="D140" s="103"/>
      <c r="E140" s="103"/>
      <c r="F140" s="7"/>
      <c r="G140" s="7"/>
      <c r="H140" s="7"/>
      <c r="I140" s="7"/>
      <c r="J140" s="7"/>
      <c r="K140" s="7"/>
      <c r="L140" s="7"/>
      <c r="M140" s="7"/>
      <c r="N140" s="7"/>
      <c r="O140" s="7"/>
      <c r="P140" s="7"/>
      <c r="Q140" s="7"/>
      <c r="R140" s="7"/>
      <c r="S140" s="7"/>
    </row>
    <row r="141" ht="12.75" customHeight="1">
      <c r="A141" s="1"/>
      <c r="B141" s="102"/>
      <c r="C141" s="103"/>
      <c r="D141" s="103"/>
      <c r="E141" s="103"/>
      <c r="F141" s="7"/>
      <c r="G141" s="7"/>
      <c r="H141" s="7"/>
      <c r="I141" s="7"/>
      <c r="J141" s="7"/>
      <c r="K141" s="7"/>
      <c r="L141" s="7"/>
      <c r="M141" s="7"/>
      <c r="N141" s="7"/>
      <c r="O141" s="7"/>
      <c r="P141" s="7"/>
      <c r="Q141" s="7"/>
      <c r="R141" s="7"/>
      <c r="S141" s="7"/>
    </row>
    <row r="142" ht="12.75" customHeight="1">
      <c r="A142" s="1"/>
      <c r="B142" s="102"/>
      <c r="C142" s="103"/>
      <c r="D142" s="103"/>
      <c r="E142" s="103"/>
      <c r="F142" s="7"/>
      <c r="G142" s="7"/>
      <c r="H142" s="7"/>
      <c r="I142" s="7"/>
      <c r="J142" s="7"/>
      <c r="K142" s="7"/>
      <c r="L142" s="7"/>
      <c r="M142" s="7"/>
      <c r="N142" s="7"/>
      <c r="O142" s="7"/>
      <c r="P142" s="7"/>
      <c r="Q142" s="7"/>
      <c r="R142" s="7"/>
      <c r="S142" s="7"/>
    </row>
    <row r="143" ht="12.75" customHeight="1">
      <c r="A143" s="1"/>
      <c r="B143" s="102"/>
      <c r="C143" s="103"/>
      <c r="D143" s="103"/>
      <c r="E143" s="103"/>
      <c r="F143" s="7"/>
      <c r="G143" s="7"/>
      <c r="H143" s="7"/>
      <c r="I143" s="7"/>
      <c r="J143" s="7"/>
      <c r="K143" s="7"/>
      <c r="L143" s="7"/>
      <c r="M143" s="7"/>
      <c r="N143" s="7"/>
      <c r="O143" s="7"/>
      <c r="P143" s="7"/>
      <c r="Q143" s="7"/>
      <c r="R143" s="7"/>
      <c r="S143" s="7"/>
    </row>
    <row r="144" ht="12.75" customHeight="1">
      <c r="A144" s="1"/>
      <c r="B144" s="102"/>
      <c r="C144" s="103"/>
      <c r="D144" s="103"/>
      <c r="E144" s="103"/>
      <c r="F144" s="7"/>
      <c r="G144" s="7"/>
      <c r="H144" s="7"/>
      <c r="I144" s="7"/>
      <c r="J144" s="7"/>
      <c r="K144" s="7"/>
      <c r="L144" s="7"/>
      <c r="M144" s="7"/>
      <c r="N144" s="7"/>
      <c r="O144" s="7"/>
      <c r="P144" s="7"/>
      <c r="Q144" s="7"/>
      <c r="R144" s="7"/>
      <c r="S144" s="7"/>
    </row>
    <row r="145" ht="12.75" customHeight="1">
      <c r="A145" s="1"/>
      <c r="B145" s="102"/>
      <c r="C145" s="103"/>
      <c r="D145" s="103"/>
      <c r="E145" s="103"/>
      <c r="F145" s="7"/>
      <c r="G145" s="7"/>
      <c r="H145" s="7"/>
      <c r="I145" s="7"/>
      <c r="J145" s="7"/>
      <c r="K145" s="7"/>
      <c r="L145" s="7"/>
      <c r="M145" s="7"/>
      <c r="N145" s="7"/>
      <c r="O145" s="7"/>
      <c r="P145" s="7"/>
      <c r="Q145" s="7"/>
      <c r="R145" s="7"/>
      <c r="S145" s="7"/>
    </row>
    <row r="146" ht="12.75" customHeight="1">
      <c r="A146" s="1"/>
      <c r="B146" s="102"/>
      <c r="C146" s="103"/>
      <c r="D146" s="103"/>
      <c r="E146" s="103"/>
      <c r="F146" s="7"/>
      <c r="G146" s="7"/>
      <c r="H146" s="7"/>
      <c r="I146" s="7"/>
      <c r="J146" s="7"/>
      <c r="K146" s="7"/>
      <c r="L146" s="7"/>
      <c r="M146" s="7"/>
      <c r="N146" s="7"/>
      <c r="O146" s="7"/>
      <c r="P146" s="7"/>
      <c r="Q146" s="7"/>
      <c r="R146" s="7"/>
      <c r="S146" s="7"/>
    </row>
    <row r="147" ht="12.75" customHeight="1">
      <c r="A147" s="1"/>
      <c r="B147" s="102"/>
      <c r="C147" s="103"/>
      <c r="D147" s="103"/>
      <c r="E147" s="103"/>
      <c r="F147" s="7"/>
      <c r="G147" s="7"/>
      <c r="H147" s="7"/>
      <c r="I147" s="7"/>
      <c r="J147" s="7"/>
      <c r="K147" s="7"/>
      <c r="L147" s="7"/>
      <c r="M147" s="7"/>
      <c r="N147" s="7"/>
      <c r="O147" s="7"/>
      <c r="P147" s="7"/>
      <c r="Q147" s="7"/>
      <c r="R147" s="7"/>
      <c r="S147" s="7"/>
    </row>
    <row r="148" ht="12.75" customHeight="1">
      <c r="A148" s="1"/>
      <c r="B148" s="102"/>
      <c r="C148" s="103"/>
      <c r="D148" s="103"/>
      <c r="E148" s="103"/>
      <c r="F148" s="7"/>
      <c r="G148" s="7"/>
      <c r="H148" s="7"/>
      <c r="I148" s="7"/>
      <c r="J148" s="7"/>
      <c r="K148" s="7"/>
      <c r="L148" s="7"/>
      <c r="M148" s="7"/>
      <c r="N148" s="7"/>
      <c r="O148" s="7"/>
      <c r="P148" s="7"/>
      <c r="Q148" s="7"/>
      <c r="R148" s="7"/>
      <c r="S148" s="7"/>
    </row>
    <row r="149" ht="12.75" customHeight="1">
      <c r="A149" s="1"/>
      <c r="B149" s="102"/>
      <c r="C149" s="103"/>
      <c r="D149" s="103"/>
      <c r="E149" s="103"/>
      <c r="F149" s="7"/>
      <c r="G149" s="7"/>
      <c r="H149" s="7"/>
      <c r="I149" s="7"/>
      <c r="J149" s="7"/>
      <c r="K149" s="7"/>
      <c r="L149" s="7"/>
      <c r="M149" s="7"/>
      <c r="N149" s="7"/>
      <c r="O149" s="7"/>
      <c r="P149" s="7"/>
      <c r="Q149" s="7"/>
      <c r="R149" s="7"/>
      <c r="S149" s="7"/>
    </row>
    <row r="150" ht="12.75" customHeight="1">
      <c r="A150" s="1"/>
      <c r="B150" s="102"/>
      <c r="C150" s="103"/>
      <c r="D150" s="103"/>
      <c r="E150" s="103"/>
      <c r="F150" s="7"/>
      <c r="G150" s="7"/>
      <c r="H150" s="7"/>
      <c r="I150" s="7"/>
      <c r="J150" s="7"/>
      <c r="K150" s="7"/>
      <c r="L150" s="7"/>
      <c r="M150" s="7"/>
      <c r="N150" s="7"/>
      <c r="O150" s="7"/>
      <c r="P150" s="7"/>
      <c r="Q150" s="7"/>
      <c r="R150" s="7"/>
      <c r="S150" s="7"/>
    </row>
    <row r="151" ht="12.75" customHeight="1">
      <c r="A151" s="1"/>
      <c r="B151" s="102"/>
      <c r="C151" s="103"/>
      <c r="D151" s="103"/>
      <c r="E151" s="103"/>
      <c r="F151" s="7"/>
      <c r="G151" s="7"/>
      <c r="H151" s="7"/>
      <c r="I151" s="7"/>
      <c r="J151" s="7"/>
      <c r="K151" s="7"/>
      <c r="L151" s="7"/>
      <c r="M151" s="7"/>
      <c r="N151" s="7"/>
      <c r="O151" s="7"/>
      <c r="P151" s="7"/>
      <c r="Q151" s="7"/>
      <c r="R151" s="7"/>
      <c r="S151" s="7"/>
    </row>
    <row r="152" ht="12.75" customHeight="1">
      <c r="A152" s="1"/>
      <c r="B152" s="102"/>
      <c r="C152" s="103"/>
      <c r="D152" s="103"/>
      <c r="E152" s="103"/>
      <c r="F152" s="7"/>
      <c r="G152" s="7"/>
      <c r="H152" s="7"/>
      <c r="I152" s="7"/>
      <c r="J152" s="7"/>
      <c r="K152" s="7"/>
      <c r="L152" s="7"/>
      <c r="M152" s="7"/>
      <c r="N152" s="7"/>
      <c r="O152" s="7"/>
      <c r="P152" s="7"/>
      <c r="Q152" s="7"/>
      <c r="R152" s="7"/>
      <c r="S152" s="7"/>
    </row>
    <row r="153" ht="12.75" customHeight="1">
      <c r="A153" s="1"/>
      <c r="B153" s="102"/>
      <c r="C153" s="103"/>
      <c r="D153" s="103"/>
      <c r="E153" s="103"/>
      <c r="F153" s="7"/>
      <c r="G153" s="7"/>
      <c r="H153" s="7"/>
      <c r="I153" s="7"/>
      <c r="J153" s="7"/>
      <c r="K153" s="7"/>
      <c r="L153" s="7"/>
      <c r="M153" s="7"/>
      <c r="N153" s="7"/>
      <c r="O153" s="7"/>
      <c r="P153" s="7"/>
      <c r="Q153" s="7"/>
      <c r="R153" s="7"/>
      <c r="S153" s="7"/>
    </row>
    <row r="154" ht="12.75" customHeight="1">
      <c r="A154" s="1"/>
      <c r="B154" s="102"/>
      <c r="C154" s="103"/>
      <c r="D154" s="103"/>
      <c r="E154" s="103"/>
      <c r="F154" s="7"/>
      <c r="G154" s="7"/>
      <c r="H154" s="7"/>
      <c r="I154" s="7"/>
      <c r="J154" s="7"/>
      <c r="K154" s="7"/>
      <c r="L154" s="7"/>
      <c r="M154" s="7"/>
      <c r="N154" s="7"/>
      <c r="O154" s="7"/>
      <c r="P154" s="7"/>
      <c r="Q154" s="7"/>
      <c r="R154" s="7"/>
      <c r="S154" s="7"/>
    </row>
    <row r="155" ht="12.75" customHeight="1">
      <c r="A155" s="1"/>
      <c r="B155" s="102"/>
      <c r="C155" s="103"/>
      <c r="D155" s="103"/>
      <c r="E155" s="103"/>
      <c r="F155" s="7"/>
      <c r="G155" s="7"/>
      <c r="H155" s="7"/>
      <c r="I155" s="7"/>
      <c r="J155" s="7"/>
      <c r="K155" s="7"/>
      <c r="L155" s="7"/>
      <c r="M155" s="7"/>
      <c r="N155" s="7"/>
      <c r="O155" s="7"/>
      <c r="P155" s="7"/>
      <c r="Q155" s="7"/>
      <c r="R155" s="7"/>
      <c r="S155" s="7"/>
    </row>
    <row r="156" ht="12.75" customHeight="1">
      <c r="A156" s="1"/>
      <c r="B156" s="102"/>
      <c r="C156" s="103"/>
      <c r="D156" s="103"/>
      <c r="E156" s="103"/>
      <c r="F156" s="7"/>
      <c r="G156" s="7"/>
      <c r="H156" s="7"/>
      <c r="I156" s="7"/>
      <c r="J156" s="7"/>
      <c r="K156" s="7"/>
      <c r="L156" s="7"/>
      <c r="M156" s="7"/>
      <c r="N156" s="7"/>
      <c r="O156" s="7"/>
      <c r="P156" s="7"/>
      <c r="Q156" s="7"/>
      <c r="R156" s="7"/>
      <c r="S156" s="7"/>
    </row>
    <row r="157" ht="12.75" customHeight="1">
      <c r="A157" s="1"/>
      <c r="B157" s="102"/>
      <c r="C157" s="103"/>
      <c r="D157" s="103"/>
      <c r="E157" s="103"/>
      <c r="F157" s="7"/>
      <c r="G157" s="7"/>
      <c r="H157" s="7"/>
      <c r="I157" s="7"/>
      <c r="J157" s="7"/>
      <c r="K157" s="7"/>
      <c r="L157" s="7"/>
      <c r="M157" s="7"/>
      <c r="N157" s="7"/>
      <c r="O157" s="7"/>
      <c r="P157" s="7"/>
      <c r="Q157" s="7"/>
      <c r="R157" s="7"/>
      <c r="S157" s="7"/>
    </row>
    <row r="158" ht="12.75" customHeight="1">
      <c r="A158" s="1"/>
      <c r="B158" s="102"/>
      <c r="C158" s="103"/>
      <c r="D158" s="103"/>
      <c r="E158" s="103"/>
      <c r="F158" s="7"/>
      <c r="G158" s="7"/>
      <c r="H158" s="7"/>
      <c r="I158" s="7"/>
      <c r="J158" s="7"/>
      <c r="K158" s="7"/>
      <c r="L158" s="7"/>
      <c r="M158" s="7"/>
      <c r="N158" s="7"/>
      <c r="O158" s="7"/>
      <c r="P158" s="7"/>
      <c r="Q158" s="7"/>
      <c r="R158" s="7"/>
      <c r="S158" s="7"/>
    </row>
    <row r="159" ht="12.75" customHeight="1">
      <c r="A159" s="1"/>
      <c r="B159" s="102"/>
      <c r="C159" s="103"/>
      <c r="D159" s="103"/>
      <c r="E159" s="103"/>
      <c r="F159" s="7"/>
      <c r="G159" s="7"/>
      <c r="H159" s="7"/>
      <c r="I159" s="7"/>
      <c r="J159" s="7"/>
      <c r="K159" s="7"/>
      <c r="L159" s="7"/>
      <c r="M159" s="7"/>
      <c r="N159" s="7"/>
      <c r="O159" s="7"/>
      <c r="P159" s="7"/>
      <c r="Q159" s="7"/>
      <c r="R159" s="7"/>
      <c r="S159" s="7"/>
    </row>
    <row r="160" ht="12.75" customHeight="1">
      <c r="A160" s="1"/>
      <c r="B160" s="102"/>
      <c r="C160" s="103"/>
      <c r="D160" s="103"/>
      <c r="E160" s="103"/>
      <c r="F160" s="7"/>
      <c r="G160" s="7"/>
      <c r="H160" s="7"/>
      <c r="I160" s="7"/>
      <c r="J160" s="7"/>
      <c r="K160" s="7"/>
      <c r="L160" s="7"/>
      <c r="M160" s="7"/>
      <c r="N160" s="7"/>
      <c r="O160" s="7"/>
      <c r="P160" s="7"/>
      <c r="Q160" s="7"/>
      <c r="R160" s="7"/>
      <c r="S160" s="7"/>
    </row>
    <row r="161" ht="12.75" customHeight="1">
      <c r="A161" s="1"/>
      <c r="B161" s="102"/>
      <c r="C161" s="103"/>
      <c r="D161" s="103"/>
      <c r="E161" s="103"/>
      <c r="F161" s="7"/>
      <c r="G161" s="7"/>
      <c r="H161" s="7"/>
      <c r="I161" s="7"/>
      <c r="J161" s="7"/>
      <c r="K161" s="7"/>
      <c r="L161" s="7"/>
      <c r="M161" s="7"/>
      <c r="N161" s="7"/>
      <c r="O161" s="7"/>
      <c r="P161" s="7"/>
      <c r="Q161" s="7"/>
      <c r="R161" s="7"/>
      <c r="S161" s="7"/>
    </row>
    <row r="162" ht="12.75" customHeight="1">
      <c r="A162" s="1"/>
      <c r="B162" s="102"/>
      <c r="C162" s="103"/>
      <c r="D162" s="103"/>
      <c r="E162" s="103"/>
      <c r="F162" s="7"/>
      <c r="G162" s="7"/>
      <c r="H162" s="7"/>
      <c r="I162" s="7"/>
      <c r="J162" s="7"/>
      <c r="K162" s="7"/>
      <c r="L162" s="7"/>
      <c r="M162" s="7"/>
      <c r="N162" s="7"/>
      <c r="O162" s="7"/>
      <c r="P162" s="7"/>
      <c r="Q162" s="7"/>
      <c r="R162" s="7"/>
      <c r="S162" s="7"/>
    </row>
    <row r="163" ht="12.75" customHeight="1">
      <c r="A163" s="1"/>
      <c r="B163" s="102"/>
      <c r="C163" s="103"/>
      <c r="D163" s="103"/>
      <c r="E163" s="103"/>
      <c r="F163" s="7"/>
      <c r="G163" s="7"/>
      <c r="H163" s="7"/>
      <c r="I163" s="7"/>
      <c r="J163" s="7"/>
      <c r="K163" s="7"/>
      <c r="L163" s="7"/>
      <c r="M163" s="7"/>
      <c r="N163" s="7"/>
      <c r="O163" s="7"/>
      <c r="P163" s="7"/>
      <c r="Q163" s="7"/>
      <c r="R163" s="7"/>
      <c r="S163" s="7"/>
    </row>
    <row r="164" ht="12.75" customHeight="1">
      <c r="A164" s="1"/>
      <c r="B164" s="102"/>
      <c r="C164" s="103"/>
      <c r="D164" s="103"/>
      <c r="E164" s="103"/>
      <c r="F164" s="7"/>
      <c r="G164" s="7"/>
      <c r="H164" s="7"/>
      <c r="I164" s="7"/>
      <c r="J164" s="7"/>
      <c r="K164" s="7"/>
      <c r="L164" s="7"/>
      <c r="M164" s="7"/>
      <c r="N164" s="7"/>
      <c r="O164" s="7"/>
      <c r="P164" s="7"/>
      <c r="Q164" s="7"/>
      <c r="R164" s="7"/>
      <c r="S164" s="7"/>
    </row>
    <row r="165" ht="12.75" customHeight="1">
      <c r="A165" s="1"/>
      <c r="B165" s="102"/>
      <c r="C165" s="103"/>
      <c r="D165" s="103"/>
      <c r="E165" s="103"/>
      <c r="F165" s="7"/>
      <c r="G165" s="7"/>
      <c r="H165" s="7"/>
      <c r="I165" s="7"/>
      <c r="J165" s="7"/>
      <c r="K165" s="7"/>
      <c r="L165" s="7"/>
      <c r="M165" s="7"/>
      <c r="N165" s="7"/>
      <c r="O165" s="7"/>
      <c r="P165" s="7"/>
      <c r="Q165" s="7"/>
      <c r="R165" s="7"/>
      <c r="S165" s="7"/>
    </row>
    <row r="166" ht="12.75" customHeight="1">
      <c r="A166" s="1"/>
      <c r="B166" s="102"/>
      <c r="C166" s="103"/>
      <c r="D166" s="103"/>
      <c r="E166" s="103"/>
      <c r="F166" s="7"/>
      <c r="G166" s="7"/>
      <c r="H166" s="7"/>
      <c r="I166" s="7"/>
      <c r="J166" s="7"/>
      <c r="K166" s="7"/>
      <c r="L166" s="7"/>
      <c r="M166" s="7"/>
      <c r="N166" s="7"/>
      <c r="O166" s="7"/>
      <c r="P166" s="7"/>
      <c r="Q166" s="7"/>
      <c r="R166" s="7"/>
      <c r="S166" s="7"/>
    </row>
    <row r="167" ht="12.75" customHeight="1">
      <c r="A167" s="1"/>
      <c r="B167" s="102"/>
      <c r="C167" s="103"/>
      <c r="D167" s="103"/>
      <c r="E167" s="103"/>
      <c r="F167" s="7"/>
      <c r="G167" s="7"/>
      <c r="H167" s="7"/>
      <c r="I167" s="7"/>
      <c r="J167" s="7"/>
      <c r="K167" s="7"/>
      <c r="L167" s="7"/>
      <c r="M167" s="7"/>
      <c r="N167" s="7"/>
      <c r="O167" s="7"/>
      <c r="P167" s="7"/>
      <c r="Q167" s="7"/>
      <c r="R167" s="7"/>
      <c r="S167" s="7"/>
    </row>
    <row r="168" ht="12.75" customHeight="1">
      <c r="A168" s="1"/>
      <c r="B168" s="102"/>
      <c r="C168" s="103"/>
      <c r="D168" s="103"/>
      <c r="E168" s="103"/>
      <c r="F168" s="7"/>
      <c r="G168" s="7"/>
      <c r="H168" s="7"/>
      <c r="I168" s="7"/>
      <c r="J168" s="7"/>
      <c r="K168" s="7"/>
      <c r="L168" s="7"/>
      <c r="M168" s="7"/>
      <c r="N168" s="7"/>
      <c r="O168" s="7"/>
      <c r="P168" s="7"/>
      <c r="Q168" s="7"/>
      <c r="R168" s="7"/>
      <c r="S168" s="7"/>
    </row>
    <row r="169" ht="12.75" customHeight="1">
      <c r="A169" s="1"/>
      <c r="B169" s="102"/>
      <c r="C169" s="103"/>
      <c r="D169" s="103"/>
      <c r="E169" s="103"/>
      <c r="F169" s="7"/>
      <c r="G169" s="7"/>
      <c r="H169" s="7"/>
      <c r="I169" s="7"/>
      <c r="J169" s="7"/>
      <c r="K169" s="7"/>
      <c r="L169" s="7"/>
      <c r="M169" s="7"/>
      <c r="N169" s="7"/>
      <c r="O169" s="7"/>
      <c r="P169" s="7"/>
      <c r="Q169" s="7"/>
      <c r="R169" s="7"/>
      <c r="S169" s="7"/>
    </row>
    <row r="170" ht="12.75" customHeight="1">
      <c r="A170" s="1"/>
      <c r="B170" s="102"/>
      <c r="C170" s="103"/>
      <c r="D170" s="103"/>
      <c r="E170" s="103"/>
      <c r="F170" s="7"/>
      <c r="G170" s="7"/>
      <c r="H170" s="7"/>
      <c r="I170" s="7"/>
      <c r="J170" s="7"/>
      <c r="K170" s="7"/>
      <c r="L170" s="7"/>
      <c r="M170" s="7"/>
      <c r="N170" s="7"/>
      <c r="O170" s="7"/>
      <c r="P170" s="7"/>
      <c r="Q170" s="7"/>
      <c r="R170" s="7"/>
      <c r="S170" s="7"/>
    </row>
    <row r="171" ht="12.75" customHeight="1">
      <c r="A171" s="1"/>
      <c r="B171" s="102"/>
      <c r="C171" s="103"/>
      <c r="D171" s="103"/>
      <c r="E171" s="103"/>
      <c r="F171" s="7"/>
      <c r="G171" s="7"/>
      <c r="H171" s="7"/>
      <c r="I171" s="7"/>
      <c r="J171" s="7"/>
      <c r="K171" s="7"/>
      <c r="L171" s="7"/>
      <c r="M171" s="7"/>
      <c r="N171" s="7"/>
      <c r="O171" s="7"/>
      <c r="P171" s="7"/>
      <c r="Q171" s="7"/>
      <c r="R171" s="7"/>
      <c r="S171" s="7"/>
    </row>
    <row r="172" ht="12.75" customHeight="1">
      <c r="A172" s="1"/>
      <c r="B172" s="102"/>
      <c r="C172" s="103"/>
      <c r="D172" s="103"/>
      <c r="E172" s="103"/>
      <c r="F172" s="7"/>
      <c r="G172" s="7"/>
      <c r="H172" s="7"/>
      <c r="I172" s="7"/>
      <c r="J172" s="7"/>
      <c r="K172" s="7"/>
      <c r="L172" s="7"/>
      <c r="M172" s="7"/>
      <c r="N172" s="7"/>
      <c r="O172" s="7"/>
      <c r="P172" s="7"/>
      <c r="Q172" s="7"/>
      <c r="R172" s="7"/>
      <c r="S172" s="7"/>
    </row>
    <row r="173" ht="12.75" customHeight="1">
      <c r="A173" s="1"/>
      <c r="B173" s="102"/>
      <c r="C173" s="103"/>
      <c r="D173" s="103"/>
      <c r="E173" s="103"/>
      <c r="F173" s="7"/>
      <c r="G173" s="7"/>
      <c r="H173" s="7"/>
      <c r="I173" s="7"/>
      <c r="J173" s="7"/>
      <c r="K173" s="7"/>
      <c r="L173" s="7"/>
      <c r="M173" s="7"/>
      <c r="N173" s="7"/>
      <c r="O173" s="7"/>
      <c r="P173" s="7"/>
      <c r="Q173" s="7"/>
      <c r="R173" s="7"/>
      <c r="S173" s="7"/>
    </row>
    <row r="174" ht="12.75" customHeight="1">
      <c r="A174" s="1"/>
      <c r="B174" s="102"/>
      <c r="C174" s="103"/>
      <c r="D174" s="103"/>
      <c r="E174" s="103"/>
      <c r="F174" s="7"/>
      <c r="G174" s="7"/>
      <c r="H174" s="7"/>
      <c r="I174" s="7"/>
      <c r="J174" s="7"/>
      <c r="K174" s="7"/>
      <c r="L174" s="7"/>
      <c r="M174" s="7"/>
      <c r="N174" s="7"/>
      <c r="O174" s="7"/>
      <c r="P174" s="7"/>
      <c r="Q174" s="7"/>
      <c r="R174" s="7"/>
      <c r="S174" s="7"/>
    </row>
    <row r="175" ht="12.75" customHeight="1">
      <c r="A175" s="1"/>
      <c r="B175" s="102"/>
      <c r="C175" s="103"/>
      <c r="D175" s="103"/>
      <c r="E175" s="103"/>
      <c r="F175" s="7"/>
      <c r="G175" s="7"/>
      <c r="H175" s="7"/>
      <c r="I175" s="7"/>
      <c r="J175" s="7"/>
      <c r="K175" s="7"/>
      <c r="L175" s="7"/>
      <c r="M175" s="7"/>
      <c r="N175" s="7"/>
      <c r="O175" s="7"/>
      <c r="P175" s="7"/>
      <c r="Q175" s="7"/>
      <c r="R175" s="7"/>
      <c r="S175" s="7"/>
    </row>
    <row r="176" ht="12.75" customHeight="1">
      <c r="A176" s="1"/>
      <c r="B176" s="102"/>
      <c r="C176" s="103"/>
      <c r="D176" s="103"/>
      <c r="E176" s="103"/>
      <c r="F176" s="7"/>
      <c r="G176" s="7"/>
      <c r="H176" s="7"/>
      <c r="I176" s="7"/>
      <c r="J176" s="7"/>
      <c r="K176" s="7"/>
      <c r="L176" s="7"/>
      <c r="M176" s="7"/>
      <c r="N176" s="7"/>
      <c r="O176" s="7"/>
      <c r="P176" s="7"/>
      <c r="Q176" s="7"/>
      <c r="R176" s="7"/>
      <c r="S176" s="7"/>
    </row>
    <row r="177" ht="12.75" customHeight="1">
      <c r="A177" s="1"/>
      <c r="B177" s="102"/>
      <c r="C177" s="103"/>
      <c r="D177" s="103"/>
      <c r="E177" s="103"/>
      <c r="F177" s="7"/>
      <c r="G177" s="7"/>
      <c r="H177" s="7"/>
      <c r="I177" s="7"/>
      <c r="J177" s="7"/>
      <c r="K177" s="7"/>
      <c r="L177" s="7"/>
      <c r="M177" s="7"/>
      <c r="N177" s="7"/>
      <c r="O177" s="7"/>
      <c r="P177" s="7"/>
      <c r="Q177" s="7"/>
      <c r="R177" s="7"/>
      <c r="S177" s="7"/>
    </row>
    <row r="178" ht="12.75" customHeight="1">
      <c r="A178" s="1"/>
      <c r="B178" s="102"/>
      <c r="C178" s="103"/>
      <c r="D178" s="103"/>
      <c r="E178" s="103"/>
      <c r="F178" s="7"/>
      <c r="G178" s="7"/>
      <c r="H178" s="7"/>
      <c r="I178" s="7"/>
      <c r="J178" s="7"/>
      <c r="K178" s="7"/>
      <c r="L178" s="7"/>
      <c r="M178" s="7"/>
      <c r="N178" s="7"/>
      <c r="O178" s="7"/>
      <c r="P178" s="7"/>
      <c r="Q178" s="7"/>
      <c r="R178" s="7"/>
      <c r="S178" s="7"/>
    </row>
    <row r="179" ht="12.75" customHeight="1">
      <c r="A179" s="1"/>
      <c r="B179" s="102"/>
      <c r="C179" s="103"/>
      <c r="D179" s="103"/>
      <c r="E179" s="103"/>
      <c r="F179" s="7"/>
      <c r="G179" s="7"/>
      <c r="H179" s="7"/>
      <c r="I179" s="7"/>
      <c r="J179" s="7"/>
      <c r="K179" s="7"/>
      <c r="L179" s="7"/>
      <c r="M179" s="7"/>
      <c r="N179" s="7"/>
      <c r="O179" s="7"/>
      <c r="P179" s="7"/>
      <c r="Q179" s="7"/>
      <c r="R179" s="7"/>
      <c r="S179" s="7"/>
    </row>
    <row r="180" ht="12.75" customHeight="1">
      <c r="A180" s="1"/>
      <c r="B180" s="102"/>
      <c r="C180" s="103"/>
      <c r="D180" s="103"/>
      <c r="E180" s="103"/>
      <c r="F180" s="7"/>
      <c r="G180" s="7"/>
      <c r="H180" s="7"/>
      <c r="I180" s="7"/>
      <c r="J180" s="7"/>
      <c r="K180" s="7"/>
      <c r="L180" s="7"/>
      <c r="M180" s="7"/>
      <c r="N180" s="7"/>
      <c r="O180" s="7"/>
      <c r="P180" s="7"/>
      <c r="Q180" s="7"/>
      <c r="R180" s="7"/>
      <c r="S180" s="7"/>
    </row>
    <row r="181" ht="12.75" customHeight="1">
      <c r="A181" s="1"/>
      <c r="B181" s="102"/>
      <c r="C181" s="103"/>
      <c r="D181" s="103"/>
      <c r="E181" s="103"/>
      <c r="F181" s="7"/>
      <c r="G181" s="7"/>
      <c r="H181" s="7"/>
      <c r="I181" s="7"/>
      <c r="J181" s="7"/>
      <c r="K181" s="7"/>
      <c r="L181" s="7"/>
      <c r="M181" s="7"/>
      <c r="N181" s="7"/>
      <c r="O181" s="7"/>
      <c r="P181" s="7"/>
      <c r="Q181" s="7"/>
      <c r="R181" s="7"/>
      <c r="S181" s="7"/>
    </row>
    <row r="182" ht="12.75" customHeight="1">
      <c r="A182" s="1"/>
      <c r="B182" s="102"/>
      <c r="C182" s="103"/>
      <c r="D182" s="103"/>
      <c r="E182" s="103"/>
      <c r="F182" s="7"/>
      <c r="G182" s="7"/>
      <c r="H182" s="7"/>
      <c r="I182" s="7"/>
      <c r="J182" s="7"/>
      <c r="K182" s="7"/>
      <c r="L182" s="7"/>
      <c r="M182" s="7"/>
      <c r="N182" s="7"/>
      <c r="O182" s="7"/>
      <c r="P182" s="7"/>
      <c r="Q182" s="7"/>
      <c r="R182" s="7"/>
      <c r="S182" s="7"/>
    </row>
    <row r="183" ht="12.75" customHeight="1">
      <c r="A183" s="1"/>
      <c r="B183" s="102"/>
      <c r="C183" s="103"/>
      <c r="D183" s="103"/>
      <c r="E183" s="103"/>
      <c r="F183" s="7"/>
      <c r="G183" s="7"/>
      <c r="H183" s="7"/>
      <c r="I183" s="7"/>
      <c r="J183" s="7"/>
      <c r="K183" s="7"/>
      <c r="L183" s="7"/>
      <c r="M183" s="7"/>
      <c r="N183" s="7"/>
      <c r="O183" s="7"/>
      <c r="P183" s="7"/>
      <c r="Q183" s="7"/>
      <c r="R183" s="7"/>
      <c r="S183" s="7"/>
    </row>
    <row r="184" ht="12.75" customHeight="1">
      <c r="A184" s="1"/>
      <c r="B184" s="102"/>
      <c r="C184" s="103"/>
      <c r="D184" s="103"/>
      <c r="E184" s="103"/>
      <c r="F184" s="7"/>
      <c r="G184" s="7"/>
      <c r="H184" s="7"/>
      <c r="I184" s="7"/>
      <c r="J184" s="7"/>
      <c r="K184" s="7"/>
      <c r="L184" s="7"/>
      <c r="M184" s="7"/>
      <c r="N184" s="7"/>
      <c r="O184" s="7"/>
      <c r="P184" s="7"/>
      <c r="Q184" s="7"/>
      <c r="R184" s="7"/>
      <c r="S184" s="7"/>
    </row>
    <row r="185" ht="12.75" customHeight="1">
      <c r="A185" s="1"/>
      <c r="B185" s="102"/>
      <c r="C185" s="103"/>
      <c r="D185" s="103"/>
      <c r="E185" s="103"/>
      <c r="F185" s="7"/>
      <c r="G185" s="7"/>
      <c r="H185" s="7"/>
      <c r="I185" s="7"/>
      <c r="J185" s="7"/>
      <c r="K185" s="7"/>
      <c r="L185" s="7"/>
      <c r="M185" s="7"/>
      <c r="N185" s="7"/>
      <c r="O185" s="7"/>
      <c r="P185" s="7"/>
      <c r="Q185" s="7"/>
      <c r="R185" s="7"/>
      <c r="S185" s="7"/>
    </row>
    <row r="186" ht="12.75" customHeight="1">
      <c r="A186" s="1"/>
      <c r="B186" s="102"/>
      <c r="C186" s="103"/>
      <c r="D186" s="103"/>
      <c r="E186" s="103"/>
      <c r="F186" s="7"/>
      <c r="G186" s="7"/>
      <c r="H186" s="7"/>
      <c r="I186" s="7"/>
      <c r="J186" s="7"/>
      <c r="K186" s="7"/>
      <c r="L186" s="7"/>
      <c r="M186" s="7"/>
      <c r="N186" s="7"/>
      <c r="O186" s="7"/>
      <c r="P186" s="7"/>
      <c r="Q186" s="7"/>
      <c r="R186" s="7"/>
      <c r="S186" s="7"/>
    </row>
    <row r="187" ht="12.75" customHeight="1">
      <c r="A187" s="1"/>
      <c r="B187" s="102"/>
      <c r="C187" s="103"/>
      <c r="D187" s="103"/>
      <c r="E187" s="103"/>
      <c r="F187" s="7"/>
      <c r="G187" s="7"/>
      <c r="H187" s="7"/>
      <c r="I187" s="7"/>
      <c r="J187" s="7"/>
      <c r="K187" s="7"/>
      <c r="L187" s="7"/>
      <c r="M187" s="7"/>
      <c r="N187" s="7"/>
      <c r="O187" s="7"/>
      <c r="P187" s="7"/>
      <c r="Q187" s="7"/>
      <c r="R187" s="7"/>
      <c r="S187" s="7"/>
    </row>
    <row r="188" ht="12.75" customHeight="1">
      <c r="A188" s="1"/>
      <c r="B188" s="102"/>
      <c r="C188" s="103"/>
      <c r="D188" s="103"/>
      <c r="E188" s="103"/>
      <c r="F188" s="7"/>
      <c r="G188" s="7"/>
      <c r="H188" s="7"/>
      <c r="I188" s="7"/>
      <c r="J188" s="7"/>
      <c r="K188" s="7"/>
      <c r="L188" s="7"/>
      <c r="M188" s="7"/>
      <c r="N188" s="7"/>
      <c r="O188" s="7"/>
      <c r="P188" s="7"/>
      <c r="Q188" s="7"/>
      <c r="R188" s="7"/>
      <c r="S188" s="7"/>
    </row>
    <row r="189" ht="12.75" customHeight="1">
      <c r="A189" s="1"/>
      <c r="B189" s="102"/>
      <c r="C189" s="103"/>
      <c r="D189" s="103"/>
      <c r="E189" s="103"/>
      <c r="F189" s="7"/>
      <c r="G189" s="7"/>
      <c r="H189" s="7"/>
      <c r="I189" s="7"/>
      <c r="J189" s="7"/>
      <c r="K189" s="7"/>
      <c r="L189" s="7"/>
      <c r="M189" s="7"/>
      <c r="N189" s="7"/>
      <c r="O189" s="7"/>
      <c r="P189" s="7"/>
      <c r="Q189" s="7"/>
      <c r="R189" s="7"/>
      <c r="S189" s="7"/>
    </row>
    <row r="190" ht="12.75" customHeight="1">
      <c r="A190" s="1"/>
      <c r="B190" s="102"/>
      <c r="C190" s="103"/>
      <c r="D190" s="103"/>
      <c r="E190" s="103"/>
      <c r="F190" s="7"/>
      <c r="G190" s="7"/>
      <c r="H190" s="7"/>
      <c r="I190" s="7"/>
      <c r="J190" s="7"/>
      <c r="K190" s="7"/>
      <c r="L190" s="7"/>
      <c r="M190" s="7"/>
      <c r="N190" s="7"/>
      <c r="O190" s="7"/>
      <c r="P190" s="7"/>
      <c r="Q190" s="7"/>
      <c r="R190" s="7"/>
      <c r="S190" s="7"/>
    </row>
    <row r="191" ht="12.75" customHeight="1">
      <c r="A191" s="1"/>
      <c r="B191" s="102"/>
      <c r="C191" s="103"/>
      <c r="D191" s="103"/>
      <c r="E191" s="103"/>
      <c r="F191" s="7"/>
      <c r="G191" s="7"/>
      <c r="H191" s="7"/>
      <c r="I191" s="7"/>
      <c r="J191" s="7"/>
      <c r="K191" s="7"/>
      <c r="L191" s="7"/>
      <c r="M191" s="7"/>
      <c r="N191" s="7"/>
      <c r="O191" s="7"/>
      <c r="P191" s="7"/>
      <c r="Q191" s="7"/>
      <c r="R191" s="7"/>
      <c r="S191" s="7"/>
    </row>
    <row r="192" ht="12.75" customHeight="1">
      <c r="A192" s="1"/>
      <c r="B192" s="102"/>
      <c r="C192" s="103"/>
      <c r="D192" s="103"/>
      <c r="E192" s="103"/>
      <c r="F192" s="7"/>
      <c r="G192" s="7"/>
      <c r="H192" s="7"/>
      <c r="I192" s="7"/>
      <c r="J192" s="7"/>
      <c r="K192" s="7"/>
      <c r="L192" s="7"/>
      <c r="M192" s="7"/>
      <c r="N192" s="7"/>
      <c r="O192" s="7"/>
      <c r="P192" s="7"/>
      <c r="Q192" s="7"/>
      <c r="R192" s="7"/>
      <c r="S192" s="7"/>
    </row>
    <row r="193" ht="12.75" customHeight="1">
      <c r="A193" s="1"/>
      <c r="B193" s="102"/>
      <c r="C193" s="103"/>
      <c r="D193" s="103"/>
      <c r="E193" s="103"/>
      <c r="F193" s="7"/>
      <c r="G193" s="7"/>
      <c r="H193" s="7"/>
      <c r="I193" s="7"/>
      <c r="J193" s="7"/>
      <c r="K193" s="7"/>
      <c r="L193" s="7"/>
      <c r="M193" s="7"/>
      <c r="N193" s="7"/>
      <c r="O193" s="7"/>
      <c r="P193" s="7"/>
      <c r="Q193" s="7"/>
      <c r="R193" s="7"/>
      <c r="S193" s="7"/>
    </row>
    <row r="194" ht="12.75" customHeight="1">
      <c r="A194" s="1"/>
      <c r="B194" s="102"/>
      <c r="C194" s="103"/>
      <c r="D194" s="103"/>
      <c r="E194" s="103"/>
      <c r="F194" s="7"/>
      <c r="G194" s="7"/>
      <c r="H194" s="7"/>
      <c r="I194" s="7"/>
      <c r="J194" s="7"/>
      <c r="K194" s="7"/>
      <c r="L194" s="7"/>
      <c r="M194" s="7"/>
      <c r="N194" s="7"/>
      <c r="O194" s="7"/>
      <c r="P194" s="7"/>
      <c r="Q194" s="7"/>
      <c r="R194" s="7"/>
      <c r="S194" s="7"/>
    </row>
    <row r="195" ht="12.75" customHeight="1">
      <c r="A195" s="1"/>
      <c r="B195" s="102"/>
      <c r="C195" s="103"/>
      <c r="D195" s="103"/>
      <c r="E195" s="103"/>
      <c r="F195" s="7"/>
      <c r="G195" s="7"/>
      <c r="H195" s="7"/>
      <c r="I195" s="7"/>
      <c r="J195" s="7"/>
      <c r="K195" s="7"/>
      <c r="L195" s="7"/>
      <c r="M195" s="7"/>
      <c r="N195" s="7"/>
      <c r="O195" s="7"/>
      <c r="P195" s="7"/>
      <c r="Q195" s="7"/>
      <c r="R195" s="7"/>
      <c r="S195" s="7"/>
    </row>
    <row r="196" ht="12.75" customHeight="1">
      <c r="A196" s="1"/>
      <c r="B196" s="102"/>
      <c r="C196" s="103"/>
      <c r="D196" s="103"/>
      <c r="E196" s="103"/>
      <c r="F196" s="7"/>
      <c r="G196" s="7"/>
      <c r="H196" s="7"/>
      <c r="I196" s="7"/>
      <c r="J196" s="7"/>
      <c r="K196" s="7"/>
      <c r="L196" s="7"/>
      <c r="M196" s="7"/>
      <c r="N196" s="7"/>
      <c r="O196" s="7"/>
      <c r="P196" s="7"/>
      <c r="Q196" s="7"/>
      <c r="R196" s="7"/>
      <c r="S196" s="7"/>
    </row>
    <row r="197" ht="12.75" customHeight="1">
      <c r="A197" s="1"/>
      <c r="B197" s="102"/>
      <c r="C197" s="103"/>
      <c r="D197" s="103"/>
      <c r="E197" s="103"/>
      <c r="F197" s="7"/>
      <c r="G197" s="7"/>
      <c r="H197" s="7"/>
      <c r="I197" s="7"/>
      <c r="J197" s="7"/>
      <c r="K197" s="7"/>
      <c r="L197" s="7"/>
      <c r="M197" s="7"/>
      <c r="N197" s="7"/>
      <c r="O197" s="7"/>
      <c r="P197" s="7"/>
      <c r="Q197" s="7"/>
      <c r="R197" s="7"/>
      <c r="S197" s="7"/>
    </row>
    <row r="198" ht="12.75" customHeight="1">
      <c r="A198" s="1"/>
      <c r="B198" s="102"/>
      <c r="C198" s="103"/>
      <c r="D198" s="103"/>
      <c r="E198" s="103"/>
      <c r="F198" s="7"/>
      <c r="G198" s="7"/>
      <c r="H198" s="7"/>
      <c r="I198" s="7"/>
      <c r="J198" s="7"/>
      <c r="K198" s="7"/>
      <c r="L198" s="7"/>
      <c r="M198" s="7"/>
      <c r="N198" s="7"/>
      <c r="O198" s="7"/>
      <c r="P198" s="7"/>
      <c r="Q198" s="7"/>
      <c r="R198" s="7"/>
      <c r="S198" s="7"/>
    </row>
    <row r="199" ht="12.75" customHeight="1">
      <c r="A199" s="1"/>
      <c r="B199" s="102"/>
      <c r="C199" s="103"/>
      <c r="D199" s="103"/>
      <c r="E199" s="103"/>
      <c r="F199" s="7"/>
      <c r="G199" s="7"/>
      <c r="H199" s="7"/>
      <c r="I199" s="7"/>
      <c r="J199" s="7"/>
      <c r="K199" s="7"/>
      <c r="L199" s="7"/>
      <c r="M199" s="7"/>
      <c r="N199" s="7"/>
      <c r="O199" s="7"/>
      <c r="P199" s="7"/>
      <c r="Q199" s="7"/>
      <c r="R199" s="7"/>
      <c r="S199" s="7"/>
    </row>
    <row r="200" ht="12.75" customHeight="1">
      <c r="A200" s="1"/>
      <c r="B200" s="102"/>
      <c r="C200" s="103"/>
      <c r="D200" s="103"/>
      <c r="E200" s="103"/>
      <c r="F200" s="7"/>
      <c r="G200" s="7"/>
      <c r="H200" s="7"/>
      <c r="I200" s="7"/>
      <c r="J200" s="7"/>
      <c r="K200" s="7"/>
      <c r="L200" s="7"/>
      <c r="M200" s="7"/>
      <c r="N200" s="7"/>
      <c r="O200" s="7"/>
      <c r="P200" s="7"/>
      <c r="Q200" s="7"/>
      <c r="R200" s="7"/>
      <c r="S200" s="7"/>
    </row>
    <row r="201" ht="12.75" customHeight="1">
      <c r="A201" s="1"/>
      <c r="B201" s="102"/>
      <c r="C201" s="103"/>
      <c r="D201" s="103"/>
      <c r="E201" s="103"/>
      <c r="F201" s="7"/>
      <c r="G201" s="7"/>
      <c r="H201" s="7"/>
      <c r="I201" s="7"/>
      <c r="J201" s="7"/>
      <c r="K201" s="7"/>
      <c r="L201" s="7"/>
      <c r="M201" s="7"/>
      <c r="N201" s="7"/>
      <c r="O201" s="7"/>
      <c r="P201" s="7"/>
      <c r="Q201" s="7"/>
      <c r="R201" s="7"/>
      <c r="S201" s="7"/>
    </row>
    <row r="202" ht="12.75" customHeight="1">
      <c r="A202" s="1"/>
      <c r="B202" s="102"/>
      <c r="C202" s="103"/>
      <c r="D202" s="103"/>
      <c r="E202" s="103"/>
      <c r="F202" s="7"/>
      <c r="G202" s="7"/>
      <c r="H202" s="7"/>
      <c r="I202" s="7"/>
      <c r="J202" s="7"/>
      <c r="K202" s="7"/>
      <c r="L202" s="7"/>
      <c r="M202" s="7"/>
      <c r="N202" s="7"/>
      <c r="O202" s="7"/>
      <c r="P202" s="7"/>
      <c r="Q202" s="7"/>
      <c r="R202" s="7"/>
      <c r="S202" s="7"/>
    </row>
    <row r="203" ht="12.75" customHeight="1">
      <c r="A203" s="1"/>
      <c r="B203" s="102"/>
      <c r="C203" s="103"/>
      <c r="D203" s="103"/>
      <c r="E203" s="103"/>
      <c r="F203" s="7"/>
      <c r="G203" s="7"/>
      <c r="H203" s="7"/>
      <c r="I203" s="7"/>
      <c r="J203" s="7"/>
      <c r="K203" s="7"/>
      <c r="L203" s="7"/>
      <c r="M203" s="7"/>
      <c r="N203" s="7"/>
      <c r="O203" s="7"/>
      <c r="P203" s="7"/>
      <c r="Q203" s="7"/>
      <c r="R203" s="7"/>
      <c r="S203" s="7"/>
    </row>
    <row r="204" ht="12.75" customHeight="1">
      <c r="A204" s="1"/>
      <c r="B204" s="102"/>
      <c r="C204" s="103"/>
      <c r="D204" s="103"/>
      <c r="E204" s="103"/>
      <c r="F204" s="7"/>
      <c r="G204" s="7"/>
      <c r="H204" s="7"/>
      <c r="I204" s="7"/>
      <c r="J204" s="7"/>
      <c r="K204" s="7"/>
      <c r="L204" s="7"/>
      <c r="M204" s="7"/>
      <c r="N204" s="7"/>
      <c r="O204" s="7"/>
      <c r="P204" s="7"/>
      <c r="Q204" s="7"/>
      <c r="R204" s="7"/>
      <c r="S204" s="7"/>
    </row>
    <row r="205" ht="12.75" customHeight="1">
      <c r="A205" s="1"/>
      <c r="B205" s="102"/>
      <c r="C205" s="103"/>
      <c r="D205" s="103"/>
      <c r="E205" s="103"/>
      <c r="F205" s="7"/>
      <c r="G205" s="7"/>
      <c r="H205" s="7"/>
      <c r="I205" s="7"/>
      <c r="J205" s="7"/>
      <c r="K205" s="7"/>
      <c r="L205" s="7"/>
      <c r="M205" s="7"/>
      <c r="N205" s="7"/>
      <c r="O205" s="7"/>
      <c r="P205" s="7"/>
      <c r="Q205" s="7"/>
      <c r="R205" s="7"/>
      <c r="S205" s="7"/>
    </row>
    <row r="206" ht="12.75" customHeight="1">
      <c r="A206" s="1"/>
      <c r="B206" s="102"/>
      <c r="C206" s="103"/>
      <c r="D206" s="103"/>
      <c r="E206" s="103"/>
      <c r="F206" s="7"/>
      <c r="G206" s="7"/>
      <c r="H206" s="7"/>
      <c r="I206" s="7"/>
      <c r="J206" s="7"/>
      <c r="K206" s="7"/>
      <c r="L206" s="7"/>
      <c r="M206" s="7"/>
      <c r="N206" s="7"/>
      <c r="O206" s="7"/>
      <c r="P206" s="7"/>
      <c r="Q206" s="7"/>
      <c r="R206" s="7"/>
      <c r="S206" s="7"/>
    </row>
    <row r="207" ht="12.75" customHeight="1">
      <c r="A207" s="1"/>
      <c r="B207" s="102"/>
      <c r="C207" s="103"/>
      <c r="D207" s="103"/>
      <c r="E207" s="103"/>
      <c r="F207" s="7"/>
      <c r="G207" s="7"/>
      <c r="H207" s="7"/>
      <c r="I207" s="7"/>
      <c r="J207" s="7"/>
      <c r="K207" s="7"/>
      <c r="L207" s="7"/>
      <c r="M207" s="7"/>
      <c r="N207" s="7"/>
      <c r="O207" s="7"/>
      <c r="P207" s="7"/>
      <c r="Q207" s="7"/>
      <c r="R207" s="7"/>
      <c r="S207" s="7"/>
    </row>
    <row r="208" ht="12.75" customHeight="1">
      <c r="A208" s="1"/>
      <c r="B208" s="102"/>
      <c r="C208" s="103"/>
      <c r="D208" s="103"/>
      <c r="E208" s="103"/>
      <c r="F208" s="7"/>
      <c r="G208" s="7"/>
      <c r="H208" s="7"/>
      <c r="I208" s="7"/>
      <c r="J208" s="7"/>
      <c r="K208" s="7"/>
      <c r="L208" s="7"/>
      <c r="M208" s="7"/>
      <c r="N208" s="7"/>
      <c r="O208" s="7"/>
      <c r="P208" s="7"/>
      <c r="Q208" s="7"/>
      <c r="R208" s="7"/>
      <c r="S208" s="7"/>
    </row>
    <row r="209" ht="12.75" customHeight="1">
      <c r="A209" s="1"/>
      <c r="B209" s="102"/>
      <c r="C209" s="103"/>
      <c r="D209" s="103"/>
      <c r="E209" s="103"/>
      <c r="F209" s="7"/>
      <c r="G209" s="7"/>
      <c r="H209" s="7"/>
      <c r="I209" s="7"/>
      <c r="J209" s="7"/>
      <c r="K209" s="7"/>
      <c r="L209" s="7"/>
      <c r="M209" s="7"/>
      <c r="N209" s="7"/>
      <c r="O209" s="7"/>
      <c r="P209" s="7"/>
      <c r="Q209" s="7"/>
      <c r="R209" s="7"/>
      <c r="S209" s="7"/>
    </row>
    <row r="210" ht="12.75" customHeight="1">
      <c r="A210" s="1"/>
      <c r="B210" s="102"/>
      <c r="C210" s="103"/>
      <c r="D210" s="103"/>
      <c r="E210" s="103"/>
      <c r="F210" s="7"/>
      <c r="G210" s="7"/>
      <c r="H210" s="7"/>
      <c r="I210" s="7"/>
      <c r="J210" s="7"/>
      <c r="K210" s="7"/>
      <c r="L210" s="7"/>
      <c r="M210" s="7"/>
      <c r="N210" s="7"/>
      <c r="O210" s="7"/>
      <c r="P210" s="7"/>
      <c r="Q210" s="7"/>
      <c r="R210" s="7"/>
      <c r="S210" s="7"/>
    </row>
    <row r="211" ht="12.75" customHeight="1">
      <c r="A211" s="1"/>
      <c r="B211" s="102"/>
      <c r="C211" s="103"/>
      <c r="D211" s="103"/>
      <c r="E211" s="103"/>
      <c r="F211" s="7"/>
      <c r="G211" s="7"/>
      <c r="H211" s="7"/>
      <c r="I211" s="7"/>
      <c r="J211" s="7"/>
      <c r="K211" s="7"/>
      <c r="L211" s="7"/>
      <c r="M211" s="7"/>
      <c r="N211" s="7"/>
      <c r="O211" s="7"/>
      <c r="P211" s="7"/>
      <c r="Q211" s="7"/>
      <c r="R211" s="7"/>
      <c r="S211" s="7"/>
    </row>
    <row r="212" ht="12.75" customHeight="1">
      <c r="A212" s="1"/>
      <c r="B212" s="102"/>
      <c r="C212" s="103"/>
      <c r="D212" s="103"/>
      <c r="E212" s="103"/>
      <c r="F212" s="7"/>
      <c r="G212" s="7"/>
      <c r="H212" s="7"/>
      <c r="I212" s="7"/>
      <c r="J212" s="7"/>
      <c r="K212" s="7"/>
      <c r="L212" s="7"/>
      <c r="M212" s="7"/>
      <c r="N212" s="7"/>
      <c r="O212" s="7"/>
      <c r="P212" s="7"/>
      <c r="Q212" s="7"/>
      <c r="R212" s="7"/>
      <c r="S212" s="7"/>
    </row>
    <row r="213" ht="12.75" customHeight="1">
      <c r="A213" s="1"/>
      <c r="B213" s="102"/>
      <c r="C213" s="103"/>
      <c r="D213" s="103"/>
      <c r="E213" s="103"/>
      <c r="F213" s="7"/>
      <c r="G213" s="7"/>
      <c r="H213" s="7"/>
      <c r="I213" s="7"/>
      <c r="J213" s="7"/>
      <c r="K213" s="7"/>
      <c r="L213" s="7"/>
      <c r="M213" s="7"/>
      <c r="N213" s="7"/>
      <c r="O213" s="7"/>
      <c r="P213" s="7"/>
      <c r="Q213" s="7"/>
      <c r="R213" s="7"/>
      <c r="S213" s="7"/>
    </row>
    <row r="214" ht="12.75" customHeight="1">
      <c r="A214" s="1"/>
      <c r="B214" s="102"/>
      <c r="C214" s="103"/>
      <c r="D214" s="103"/>
      <c r="E214" s="103"/>
      <c r="F214" s="7"/>
      <c r="G214" s="7"/>
      <c r="H214" s="7"/>
      <c r="I214" s="7"/>
      <c r="J214" s="7"/>
      <c r="K214" s="7"/>
      <c r="L214" s="7"/>
      <c r="M214" s="7"/>
      <c r="N214" s="7"/>
      <c r="O214" s="7"/>
      <c r="P214" s="7"/>
      <c r="Q214" s="7"/>
      <c r="R214" s="7"/>
      <c r="S214" s="7"/>
    </row>
    <row r="215" ht="12.75" customHeight="1">
      <c r="A215" s="1"/>
      <c r="B215" s="102"/>
      <c r="C215" s="103"/>
      <c r="D215" s="103"/>
      <c r="E215" s="103"/>
      <c r="F215" s="7"/>
      <c r="G215" s="7"/>
      <c r="H215" s="7"/>
      <c r="I215" s="7"/>
      <c r="J215" s="7"/>
      <c r="K215" s="7"/>
      <c r="L215" s="7"/>
      <c r="M215" s="7"/>
      <c r="N215" s="7"/>
      <c r="O215" s="7"/>
      <c r="P215" s="7"/>
      <c r="Q215" s="7"/>
      <c r="R215" s="7"/>
      <c r="S215" s="7"/>
    </row>
    <row r="216" ht="12.75" customHeight="1">
      <c r="A216" s="1"/>
      <c r="B216" s="102"/>
      <c r="C216" s="103"/>
      <c r="D216" s="103"/>
      <c r="E216" s="103"/>
      <c r="F216" s="7"/>
      <c r="G216" s="7"/>
      <c r="H216" s="7"/>
      <c r="I216" s="7"/>
      <c r="J216" s="7"/>
      <c r="K216" s="7"/>
      <c r="L216" s="7"/>
      <c r="M216" s="7"/>
      <c r="N216" s="7"/>
      <c r="O216" s="7"/>
      <c r="P216" s="7"/>
      <c r="Q216" s="7"/>
      <c r="R216" s="7"/>
      <c r="S216" s="7"/>
    </row>
    <row r="217" ht="12.75" customHeight="1">
      <c r="A217" s="1"/>
      <c r="B217" s="102"/>
      <c r="C217" s="103"/>
      <c r="D217" s="103"/>
      <c r="E217" s="103"/>
      <c r="F217" s="7"/>
      <c r="G217" s="7"/>
      <c r="H217" s="7"/>
      <c r="I217" s="7"/>
      <c r="J217" s="7"/>
      <c r="K217" s="7"/>
      <c r="L217" s="7"/>
      <c r="M217" s="7"/>
      <c r="N217" s="7"/>
      <c r="O217" s="7"/>
      <c r="P217" s="7"/>
      <c r="Q217" s="7"/>
      <c r="R217" s="7"/>
      <c r="S217" s="7"/>
    </row>
    <row r="218" ht="12.75" customHeight="1">
      <c r="A218" s="1"/>
      <c r="B218" s="102"/>
      <c r="C218" s="103"/>
      <c r="D218" s="103"/>
      <c r="E218" s="103"/>
      <c r="F218" s="7"/>
      <c r="G218" s="7"/>
      <c r="H218" s="7"/>
      <c r="I218" s="7"/>
      <c r="J218" s="7"/>
      <c r="K218" s="7"/>
      <c r="L218" s="7"/>
      <c r="M218" s="7"/>
      <c r="N218" s="7"/>
      <c r="O218" s="7"/>
      <c r="P218" s="7"/>
      <c r="Q218" s="7"/>
      <c r="R218" s="7"/>
      <c r="S218" s="7"/>
    </row>
    <row r="219" ht="12.75" customHeight="1">
      <c r="A219" s="1"/>
      <c r="B219" s="102"/>
      <c r="C219" s="103"/>
      <c r="D219" s="103"/>
      <c r="E219" s="103"/>
      <c r="F219" s="7"/>
      <c r="G219" s="7"/>
      <c r="H219" s="7"/>
      <c r="I219" s="7"/>
      <c r="J219" s="7"/>
      <c r="K219" s="7"/>
      <c r="L219" s="7"/>
      <c r="M219" s="7"/>
      <c r="N219" s="7"/>
      <c r="O219" s="7"/>
      <c r="P219" s="7"/>
      <c r="Q219" s="7"/>
      <c r="R219" s="7"/>
      <c r="S219" s="7"/>
    </row>
    <row r="220" ht="12.75" customHeight="1">
      <c r="A220" s="1"/>
      <c r="B220" s="102"/>
      <c r="C220" s="103"/>
      <c r="D220" s="103"/>
      <c r="E220" s="103"/>
      <c r="F220" s="7"/>
      <c r="G220" s="7"/>
      <c r="H220" s="7"/>
      <c r="I220" s="7"/>
      <c r="J220" s="7"/>
      <c r="K220" s="7"/>
      <c r="L220" s="7"/>
      <c r="M220" s="7"/>
      <c r="N220" s="7"/>
      <c r="O220" s="7"/>
      <c r="P220" s="7"/>
      <c r="Q220" s="7"/>
      <c r="R220" s="7"/>
      <c r="S220" s="7"/>
    </row>
    <row r="221" ht="12.75" customHeight="1">
      <c r="A221" s="1"/>
      <c r="B221" s="102"/>
      <c r="C221" s="103"/>
      <c r="D221" s="103"/>
      <c r="E221" s="103"/>
      <c r="F221" s="7"/>
      <c r="G221" s="7"/>
      <c r="H221" s="7"/>
      <c r="I221" s="7"/>
      <c r="J221" s="7"/>
      <c r="K221" s="7"/>
      <c r="L221" s="7"/>
      <c r="M221" s="7"/>
      <c r="N221" s="7"/>
      <c r="O221" s="7"/>
      <c r="P221" s="7"/>
      <c r="Q221" s="7"/>
      <c r="R221" s="7"/>
      <c r="S221" s="7"/>
    </row>
    <row r="222" ht="12.75" customHeight="1">
      <c r="A222" s="1"/>
      <c r="B222" s="102"/>
      <c r="C222" s="103"/>
      <c r="D222" s="103"/>
      <c r="E222" s="103"/>
      <c r="F222" s="7"/>
      <c r="G222" s="7"/>
      <c r="H222" s="7"/>
      <c r="I222" s="7"/>
      <c r="J222" s="7"/>
      <c r="K222" s="7"/>
      <c r="L222" s="7"/>
      <c r="M222" s="7"/>
      <c r="N222" s="7"/>
      <c r="O222" s="7"/>
      <c r="P222" s="7"/>
      <c r="Q222" s="7"/>
      <c r="R222" s="7"/>
      <c r="S222" s="7"/>
    </row>
    <row r="223" ht="12.75" customHeight="1">
      <c r="A223" s="1"/>
      <c r="B223" s="102"/>
      <c r="C223" s="103"/>
      <c r="D223" s="103"/>
      <c r="E223" s="103"/>
      <c r="F223" s="7"/>
      <c r="G223" s="7"/>
      <c r="H223" s="7"/>
      <c r="I223" s="7"/>
      <c r="J223" s="7"/>
      <c r="K223" s="7"/>
      <c r="L223" s="7"/>
      <c r="M223" s="7"/>
      <c r="N223" s="7"/>
      <c r="O223" s="7"/>
      <c r="P223" s="7"/>
      <c r="Q223" s="7"/>
      <c r="R223" s="7"/>
      <c r="S223" s="7"/>
    </row>
    <row r="224" ht="12.75" customHeight="1">
      <c r="A224" s="1"/>
      <c r="B224" s="102"/>
      <c r="C224" s="103"/>
      <c r="D224" s="103"/>
      <c r="E224" s="103"/>
      <c r="F224" s="7"/>
      <c r="G224" s="7"/>
      <c r="H224" s="7"/>
      <c r="I224" s="7"/>
      <c r="J224" s="7"/>
      <c r="K224" s="7"/>
      <c r="L224" s="7"/>
      <c r="M224" s="7"/>
      <c r="N224" s="7"/>
      <c r="O224" s="7"/>
      <c r="P224" s="7"/>
      <c r="Q224" s="7"/>
      <c r="R224" s="7"/>
      <c r="S224" s="7"/>
    </row>
    <row r="225" ht="12.75" customHeight="1">
      <c r="A225" s="1"/>
      <c r="B225" s="102"/>
      <c r="C225" s="103"/>
      <c r="D225" s="103"/>
      <c r="E225" s="103"/>
      <c r="F225" s="7"/>
      <c r="G225" s="7"/>
      <c r="H225" s="7"/>
      <c r="I225" s="7"/>
      <c r="J225" s="7"/>
      <c r="K225" s="7"/>
      <c r="L225" s="7"/>
      <c r="M225" s="7"/>
      <c r="N225" s="7"/>
      <c r="O225" s="7"/>
      <c r="P225" s="7"/>
      <c r="Q225" s="7"/>
      <c r="R225" s="7"/>
      <c r="S225" s="7"/>
    </row>
    <row r="226" ht="12.75" customHeight="1">
      <c r="A226" s="1"/>
      <c r="B226" s="102"/>
      <c r="C226" s="103"/>
      <c r="D226" s="103"/>
      <c r="E226" s="103"/>
      <c r="F226" s="7"/>
      <c r="G226" s="7"/>
      <c r="H226" s="7"/>
      <c r="I226" s="7"/>
      <c r="J226" s="7"/>
      <c r="K226" s="7"/>
      <c r="L226" s="7"/>
      <c r="M226" s="7"/>
      <c r="N226" s="7"/>
      <c r="O226" s="7"/>
      <c r="P226" s="7"/>
      <c r="Q226" s="7"/>
      <c r="R226" s="7"/>
      <c r="S226" s="7"/>
    </row>
    <row r="227" ht="12.75" customHeight="1">
      <c r="A227" s="1"/>
      <c r="B227" s="102"/>
      <c r="C227" s="103"/>
      <c r="D227" s="103"/>
      <c r="E227" s="103"/>
      <c r="F227" s="7"/>
      <c r="G227" s="7"/>
      <c r="H227" s="7"/>
      <c r="I227" s="7"/>
      <c r="J227" s="7"/>
      <c r="K227" s="7"/>
      <c r="L227" s="7"/>
      <c r="M227" s="7"/>
      <c r="N227" s="7"/>
      <c r="O227" s="7"/>
      <c r="P227" s="7"/>
      <c r="Q227" s="7"/>
      <c r="R227" s="7"/>
      <c r="S227" s="7"/>
    </row>
    <row r="228" ht="12.75" customHeight="1">
      <c r="A228" s="1"/>
      <c r="B228" s="102"/>
      <c r="C228" s="103"/>
      <c r="D228" s="103"/>
      <c r="E228" s="103"/>
      <c r="F228" s="7"/>
      <c r="G228" s="7"/>
      <c r="H228" s="7"/>
      <c r="I228" s="7"/>
      <c r="J228" s="7"/>
      <c r="K228" s="7"/>
      <c r="L228" s="7"/>
      <c r="M228" s="7"/>
      <c r="N228" s="7"/>
      <c r="O228" s="7"/>
      <c r="P228" s="7"/>
      <c r="Q228" s="7"/>
      <c r="R228" s="7"/>
      <c r="S228" s="7"/>
    </row>
    <row r="229" ht="12.75" customHeight="1">
      <c r="A229" s="1"/>
      <c r="B229" s="102"/>
      <c r="C229" s="103"/>
      <c r="D229" s="103"/>
      <c r="E229" s="103"/>
      <c r="F229" s="7"/>
      <c r="G229" s="7"/>
      <c r="H229" s="7"/>
      <c r="I229" s="7"/>
      <c r="J229" s="7"/>
      <c r="K229" s="7"/>
      <c r="L229" s="7"/>
      <c r="M229" s="7"/>
      <c r="N229" s="7"/>
      <c r="O229" s="7"/>
      <c r="P229" s="7"/>
      <c r="Q229" s="7"/>
      <c r="R229" s="7"/>
      <c r="S229" s="7"/>
    </row>
    <row r="230" ht="12.75" customHeight="1">
      <c r="A230" s="1"/>
      <c r="B230" s="102"/>
      <c r="C230" s="103"/>
      <c r="D230" s="103"/>
      <c r="E230" s="103"/>
      <c r="F230" s="7"/>
      <c r="G230" s="7"/>
      <c r="H230" s="7"/>
      <c r="I230" s="7"/>
      <c r="J230" s="7"/>
      <c r="K230" s="7"/>
      <c r="L230" s="7"/>
      <c r="M230" s="7"/>
      <c r="N230" s="7"/>
      <c r="O230" s="7"/>
      <c r="P230" s="7"/>
      <c r="Q230" s="7"/>
      <c r="R230" s="7"/>
      <c r="S230" s="7"/>
    </row>
    <row r="231" ht="12.75" customHeight="1">
      <c r="A231" s="1"/>
      <c r="B231" s="102"/>
      <c r="C231" s="103"/>
      <c r="D231" s="103"/>
      <c r="E231" s="103"/>
      <c r="F231" s="7"/>
      <c r="G231" s="7"/>
      <c r="H231" s="7"/>
      <c r="I231" s="7"/>
      <c r="J231" s="7"/>
      <c r="K231" s="7"/>
      <c r="L231" s="7"/>
      <c r="M231" s="7"/>
      <c r="N231" s="7"/>
      <c r="O231" s="7"/>
      <c r="P231" s="7"/>
      <c r="Q231" s="7"/>
      <c r="R231" s="7"/>
      <c r="S231" s="7"/>
    </row>
    <row r="232" ht="12.75" customHeight="1">
      <c r="A232" s="1"/>
      <c r="B232" s="102"/>
      <c r="C232" s="103"/>
      <c r="D232" s="103"/>
      <c r="E232" s="103"/>
      <c r="F232" s="7"/>
      <c r="G232" s="7"/>
      <c r="H232" s="7"/>
      <c r="I232" s="7"/>
      <c r="J232" s="7"/>
      <c r="K232" s="7"/>
      <c r="L232" s="7"/>
      <c r="M232" s="7"/>
      <c r="N232" s="7"/>
      <c r="O232" s="7"/>
      <c r="P232" s="7"/>
      <c r="Q232" s="7"/>
      <c r="R232" s="7"/>
      <c r="S232" s="7"/>
    </row>
    <row r="233" ht="12.75" customHeight="1">
      <c r="A233" s="1"/>
      <c r="B233" s="102"/>
      <c r="C233" s="103"/>
      <c r="D233" s="103"/>
      <c r="E233" s="103"/>
      <c r="F233" s="7"/>
      <c r="G233" s="7"/>
      <c r="H233" s="7"/>
      <c r="I233" s="7"/>
      <c r="J233" s="7"/>
      <c r="K233" s="7"/>
      <c r="L233" s="7"/>
      <c r="M233" s="7"/>
      <c r="N233" s="7"/>
      <c r="O233" s="7"/>
      <c r="P233" s="7"/>
      <c r="Q233" s="7"/>
      <c r="R233" s="7"/>
      <c r="S233" s="7"/>
    </row>
    <row r="234" ht="12.75" customHeight="1">
      <c r="A234" s="1"/>
      <c r="B234" s="102"/>
      <c r="C234" s="103"/>
      <c r="D234" s="103"/>
      <c r="E234" s="103"/>
      <c r="F234" s="7"/>
      <c r="G234" s="7"/>
      <c r="H234" s="7"/>
      <c r="I234" s="7"/>
      <c r="J234" s="7"/>
      <c r="K234" s="7"/>
      <c r="L234" s="7"/>
      <c r="M234" s="7"/>
      <c r="N234" s="7"/>
      <c r="O234" s="7"/>
      <c r="P234" s="7"/>
      <c r="Q234" s="7"/>
      <c r="R234" s="7"/>
      <c r="S234" s="7"/>
    </row>
    <row r="235" ht="12.75" customHeight="1">
      <c r="A235" s="1"/>
      <c r="B235" s="102"/>
      <c r="C235" s="103"/>
      <c r="D235" s="103"/>
      <c r="E235" s="103"/>
      <c r="F235" s="7"/>
      <c r="G235" s="7"/>
      <c r="H235" s="7"/>
      <c r="I235" s="7"/>
      <c r="J235" s="7"/>
      <c r="K235" s="7"/>
      <c r="L235" s="7"/>
      <c r="M235" s="7"/>
      <c r="N235" s="7"/>
      <c r="O235" s="7"/>
      <c r="P235" s="7"/>
      <c r="Q235" s="7"/>
      <c r="R235" s="7"/>
      <c r="S235" s="7"/>
    </row>
    <row r="236" ht="12.75" customHeight="1">
      <c r="A236" s="1"/>
      <c r="B236" s="102"/>
      <c r="C236" s="103"/>
      <c r="D236" s="103"/>
      <c r="E236" s="103"/>
      <c r="F236" s="7"/>
      <c r="G236" s="7"/>
      <c r="H236" s="7"/>
      <c r="I236" s="7"/>
      <c r="J236" s="7"/>
      <c r="K236" s="7"/>
      <c r="L236" s="7"/>
      <c r="M236" s="7"/>
      <c r="N236" s="7"/>
      <c r="O236" s="7"/>
      <c r="P236" s="7"/>
      <c r="Q236" s="7"/>
      <c r="R236" s="7"/>
      <c r="S236" s="7"/>
    </row>
    <row r="237" ht="12.75" customHeight="1">
      <c r="A237" s="1"/>
      <c r="B237" s="102"/>
      <c r="C237" s="103"/>
      <c r="D237" s="103"/>
      <c r="E237" s="103"/>
      <c r="F237" s="7"/>
      <c r="G237" s="7"/>
      <c r="H237" s="7"/>
      <c r="I237" s="7"/>
      <c r="J237" s="7"/>
      <c r="K237" s="7"/>
      <c r="L237" s="7"/>
      <c r="M237" s="7"/>
      <c r="N237" s="7"/>
      <c r="O237" s="7"/>
      <c r="P237" s="7"/>
      <c r="Q237" s="7"/>
      <c r="R237" s="7"/>
      <c r="S237" s="7"/>
    </row>
    <row r="238" ht="12.75" customHeight="1">
      <c r="A238" s="1"/>
      <c r="B238" s="102"/>
      <c r="C238" s="103"/>
      <c r="D238" s="103"/>
      <c r="E238" s="103"/>
      <c r="F238" s="7"/>
      <c r="G238" s="7"/>
      <c r="H238" s="7"/>
      <c r="I238" s="7"/>
      <c r="J238" s="7"/>
      <c r="K238" s="7"/>
      <c r="L238" s="7"/>
      <c r="M238" s="7"/>
      <c r="N238" s="7"/>
      <c r="O238" s="7"/>
      <c r="P238" s="7"/>
      <c r="Q238" s="7"/>
      <c r="R238" s="7"/>
      <c r="S238" s="7"/>
    </row>
    <row r="239" ht="12.75" customHeight="1">
      <c r="A239" s="1"/>
      <c r="B239" s="102"/>
      <c r="C239" s="103"/>
      <c r="D239" s="103"/>
      <c r="E239" s="103"/>
      <c r="F239" s="7"/>
      <c r="G239" s="7"/>
      <c r="H239" s="7"/>
      <c r="I239" s="7"/>
      <c r="J239" s="7"/>
      <c r="K239" s="7"/>
      <c r="L239" s="7"/>
      <c r="M239" s="7"/>
      <c r="N239" s="7"/>
      <c r="O239" s="7"/>
      <c r="P239" s="7"/>
      <c r="Q239" s="7"/>
      <c r="R239" s="7"/>
      <c r="S239" s="7"/>
    </row>
    <row r="240" ht="12.75" customHeight="1">
      <c r="A240" s="1"/>
      <c r="B240" s="102"/>
      <c r="C240" s="103"/>
      <c r="D240" s="103"/>
      <c r="E240" s="103"/>
      <c r="F240" s="7"/>
      <c r="G240" s="7"/>
      <c r="H240" s="7"/>
      <c r="I240" s="7"/>
      <c r="J240" s="7"/>
      <c r="K240" s="7"/>
      <c r="L240" s="7"/>
      <c r="M240" s="7"/>
      <c r="N240" s="7"/>
      <c r="O240" s="7"/>
      <c r="P240" s="7"/>
      <c r="Q240" s="7"/>
      <c r="R240" s="7"/>
      <c r="S240" s="7"/>
    </row>
    <row r="241" ht="12.75" customHeight="1">
      <c r="A241" s="1"/>
      <c r="B241" s="102"/>
      <c r="C241" s="103"/>
      <c r="D241" s="103"/>
      <c r="E241" s="103"/>
      <c r="F241" s="7"/>
      <c r="G241" s="7"/>
      <c r="H241" s="7"/>
      <c r="I241" s="7"/>
      <c r="J241" s="7"/>
      <c r="K241" s="7"/>
      <c r="L241" s="7"/>
      <c r="M241" s="7"/>
      <c r="N241" s="7"/>
      <c r="O241" s="7"/>
      <c r="P241" s="7"/>
      <c r="Q241" s="7"/>
      <c r="R241" s="7"/>
      <c r="S241" s="7"/>
    </row>
    <row r="242" ht="12.75" customHeight="1">
      <c r="A242" s="1"/>
      <c r="B242" s="102"/>
      <c r="C242" s="103"/>
      <c r="D242" s="103"/>
      <c r="E242" s="103"/>
      <c r="F242" s="7"/>
      <c r="G242" s="7"/>
      <c r="H242" s="7"/>
      <c r="I242" s="7"/>
      <c r="J242" s="7"/>
      <c r="K242" s="7"/>
      <c r="L242" s="7"/>
      <c r="M242" s="7"/>
      <c r="N242" s="7"/>
      <c r="O242" s="7"/>
      <c r="P242" s="7"/>
      <c r="Q242" s="7"/>
      <c r="R242" s="7"/>
      <c r="S242" s="7"/>
    </row>
    <row r="243" ht="12.75" customHeight="1">
      <c r="A243" s="1"/>
      <c r="B243" s="102"/>
      <c r="C243" s="103"/>
      <c r="D243" s="103"/>
      <c r="E243" s="103"/>
      <c r="F243" s="7"/>
      <c r="G243" s="7"/>
      <c r="H243" s="7"/>
      <c r="I243" s="7"/>
      <c r="J243" s="7"/>
      <c r="K243" s="7"/>
      <c r="L243" s="7"/>
      <c r="M243" s="7"/>
      <c r="N243" s="7"/>
      <c r="O243" s="7"/>
      <c r="P243" s="7"/>
      <c r="Q243" s="7"/>
      <c r="R243" s="7"/>
      <c r="S243" s="7"/>
    </row>
    <row r="244" ht="12.75" customHeight="1">
      <c r="A244" s="1"/>
      <c r="B244" s="102"/>
      <c r="C244" s="103"/>
      <c r="D244" s="103"/>
      <c r="E244" s="103"/>
      <c r="F244" s="7"/>
      <c r="G244" s="7"/>
      <c r="H244" s="7"/>
      <c r="I244" s="7"/>
      <c r="J244" s="7"/>
      <c r="K244" s="7"/>
      <c r="L244" s="7"/>
      <c r="M244" s="7"/>
      <c r="N244" s="7"/>
      <c r="O244" s="7"/>
      <c r="P244" s="7"/>
      <c r="Q244" s="7"/>
      <c r="R244" s="7"/>
      <c r="S244" s="7"/>
    </row>
    <row r="245" ht="12.75" customHeight="1">
      <c r="A245" s="1"/>
      <c r="B245" s="102"/>
      <c r="C245" s="103"/>
      <c r="D245" s="103"/>
      <c r="E245" s="103"/>
      <c r="F245" s="7"/>
      <c r="G245" s="7"/>
      <c r="H245" s="7"/>
      <c r="I245" s="7"/>
      <c r="J245" s="7"/>
      <c r="K245" s="7"/>
      <c r="L245" s="7"/>
      <c r="M245" s="7"/>
      <c r="N245" s="7"/>
      <c r="O245" s="7"/>
      <c r="P245" s="7"/>
      <c r="Q245" s="7"/>
      <c r="R245" s="7"/>
      <c r="S245" s="7"/>
    </row>
    <row r="246" ht="12.75" customHeight="1">
      <c r="A246" s="1"/>
      <c r="B246" s="102"/>
      <c r="C246" s="103"/>
      <c r="D246" s="103"/>
      <c r="E246" s="103"/>
      <c r="F246" s="7"/>
      <c r="G246" s="7"/>
      <c r="H246" s="7"/>
      <c r="I246" s="7"/>
      <c r="J246" s="7"/>
      <c r="K246" s="7"/>
      <c r="L246" s="7"/>
      <c r="M246" s="7"/>
      <c r="N246" s="7"/>
      <c r="O246" s="7"/>
      <c r="P246" s="7"/>
      <c r="Q246" s="7"/>
      <c r="R246" s="7"/>
      <c r="S246" s="7"/>
    </row>
    <row r="247" ht="12.75" customHeight="1">
      <c r="A247" s="1"/>
      <c r="B247" s="102"/>
      <c r="C247" s="103"/>
      <c r="D247" s="103"/>
      <c r="E247" s="103"/>
      <c r="F247" s="7"/>
      <c r="G247" s="7"/>
      <c r="H247" s="7"/>
      <c r="I247" s="7"/>
      <c r="J247" s="7"/>
      <c r="K247" s="7"/>
      <c r="L247" s="7"/>
      <c r="M247" s="7"/>
      <c r="N247" s="7"/>
      <c r="O247" s="7"/>
      <c r="P247" s="7"/>
      <c r="Q247" s="7"/>
      <c r="R247" s="7"/>
      <c r="S247" s="7"/>
    </row>
    <row r="248" ht="12.75" customHeight="1">
      <c r="A248" s="1"/>
      <c r="B248" s="102"/>
      <c r="C248" s="103"/>
      <c r="D248" s="103"/>
      <c r="E248" s="103"/>
      <c r="F248" s="7"/>
      <c r="G248" s="7"/>
      <c r="H248" s="7"/>
      <c r="I248" s="7"/>
      <c r="J248" s="7"/>
      <c r="K248" s="7"/>
      <c r="L248" s="7"/>
      <c r="M248" s="7"/>
      <c r="N248" s="7"/>
      <c r="O248" s="7"/>
      <c r="P248" s="7"/>
      <c r="Q248" s="7"/>
      <c r="R248" s="7"/>
      <c r="S248" s="7"/>
    </row>
    <row r="249" ht="12.75" customHeight="1">
      <c r="A249" s="1"/>
      <c r="B249" s="102"/>
      <c r="C249" s="103"/>
      <c r="D249" s="103"/>
      <c r="E249" s="103"/>
      <c r="F249" s="7"/>
      <c r="G249" s="7"/>
      <c r="H249" s="7"/>
      <c r="I249" s="7"/>
      <c r="J249" s="7"/>
      <c r="K249" s="7"/>
      <c r="L249" s="7"/>
      <c r="M249" s="7"/>
      <c r="N249" s="7"/>
      <c r="O249" s="7"/>
      <c r="P249" s="7"/>
      <c r="Q249" s="7"/>
      <c r="R249" s="7"/>
      <c r="S249" s="7"/>
    </row>
    <row r="250" ht="12.75" customHeight="1">
      <c r="A250" s="1"/>
      <c r="B250" s="102"/>
      <c r="C250" s="103"/>
      <c r="D250" s="103"/>
      <c r="E250" s="103"/>
      <c r="F250" s="7"/>
      <c r="G250" s="7"/>
      <c r="H250" s="7"/>
      <c r="I250" s="7"/>
      <c r="J250" s="7"/>
      <c r="K250" s="7"/>
      <c r="L250" s="7"/>
      <c r="M250" s="7"/>
      <c r="N250" s="7"/>
      <c r="O250" s="7"/>
      <c r="P250" s="7"/>
      <c r="Q250" s="7"/>
      <c r="R250" s="7"/>
      <c r="S250" s="7"/>
    </row>
    <row r="251" ht="12.75" customHeight="1">
      <c r="A251" s="1"/>
      <c r="B251" s="102"/>
      <c r="C251" s="103"/>
      <c r="D251" s="103"/>
      <c r="E251" s="103"/>
      <c r="F251" s="7"/>
      <c r="G251" s="7"/>
      <c r="H251" s="7"/>
      <c r="I251" s="7"/>
      <c r="J251" s="7"/>
      <c r="K251" s="7"/>
      <c r="L251" s="7"/>
      <c r="M251" s="7"/>
      <c r="N251" s="7"/>
      <c r="O251" s="7"/>
      <c r="P251" s="7"/>
      <c r="Q251" s="7"/>
      <c r="R251" s="7"/>
      <c r="S251" s="7"/>
    </row>
    <row r="252" ht="12.75" customHeight="1">
      <c r="A252" s="1"/>
      <c r="B252" s="102"/>
      <c r="C252" s="103"/>
      <c r="D252" s="103"/>
      <c r="E252" s="103"/>
      <c r="F252" s="7"/>
      <c r="G252" s="7"/>
      <c r="H252" s="7"/>
      <c r="I252" s="7"/>
      <c r="J252" s="7"/>
      <c r="K252" s="7"/>
      <c r="L252" s="7"/>
      <c r="M252" s="7"/>
      <c r="N252" s="7"/>
      <c r="O252" s="7"/>
      <c r="P252" s="7"/>
      <c r="Q252" s="7"/>
      <c r="R252" s="7"/>
      <c r="S252" s="7"/>
    </row>
    <row r="253" ht="12.75" customHeight="1">
      <c r="A253" s="1"/>
      <c r="B253" s="102"/>
      <c r="C253" s="103"/>
      <c r="D253" s="103"/>
      <c r="E253" s="103"/>
      <c r="F253" s="7"/>
      <c r="G253" s="7"/>
      <c r="H253" s="7"/>
      <c r="I253" s="7"/>
      <c r="J253" s="7"/>
      <c r="K253" s="7"/>
      <c r="L253" s="7"/>
      <c r="M253" s="7"/>
      <c r="N253" s="7"/>
      <c r="O253" s="7"/>
      <c r="P253" s="7"/>
      <c r="Q253" s="7"/>
      <c r="R253" s="7"/>
      <c r="S253" s="7"/>
    </row>
    <row r="254" ht="12.75" customHeight="1">
      <c r="A254" s="1"/>
      <c r="B254" s="102"/>
      <c r="C254" s="103"/>
      <c r="D254" s="103"/>
      <c r="E254" s="103"/>
      <c r="F254" s="7"/>
      <c r="G254" s="7"/>
      <c r="H254" s="7"/>
      <c r="I254" s="7"/>
      <c r="J254" s="7"/>
      <c r="K254" s="7"/>
      <c r="L254" s="7"/>
      <c r="M254" s="7"/>
      <c r="N254" s="7"/>
      <c r="O254" s="7"/>
      <c r="P254" s="7"/>
      <c r="Q254" s="7"/>
      <c r="R254" s="7"/>
      <c r="S254" s="7"/>
    </row>
    <row r="255" ht="12.75" customHeight="1">
      <c r="A255" s="1"/>
      <c r="B255" s="102"/>
      <c r="C255" s="103"/>
      <c r="D255" s="103"/>
      <c r="E255" s="103"/>
      <c r="F255" s="7"/>
      <c r="G255" s="7"/>
      <c r="H255" s="7"/>
      <c r="I255" s="7"/>
      <c r="J255" s="7"/>
      <c r="K255" s="7"/>
      <c r="L255" s="7"/>
      <c r="M255" s="7"/>
      <c r="N255" s="7"/>
      <c r="O255" s="7"/>
      <c r="P255" s="7"/>
      <c r="Q255" s="7"/>
      <c r="R255" s="7"/>
      <c r="S255" s="7"/>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9:B11"/>
    <mergeCell ref="B46:B47"/>
    <mergeCell ref="C46:C47"/>
    <mergeCell ref="D46:D47"/>
    <mergeCell ref="E46:E47"/>
    <mergeCell ref="F46:G46"/>
    <mergeCell ref="B2:E2"/>
    <mergeCell ref="B4:E8"/>
    <mergeCell ref="C9:C10"/>
    <mergeCell ref="D9:D10"/>
    <mergeCell ref="E9:E10"/>
    <mergeCell ref="F9:G9"/>
    <mergeCell ref="F10:G10"/>
  </mergeCells>
  <printOptions/>
  <pageMargins bottom="0.75" footer="0.0" header="0.0" left="0.7" right="0.7"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2.29"/>
    <col customWidth="1" min="2" max="2" width="34.14"/>
    <col customWidth="1" min="3" max="3" width="24.14"/>
    <col customWidth="1" min="4" max="4" width="23.57"/>
    <col customWidth="1" min="5" max="5" width="15.14"/>
    <col customWidth="1" min="6" max="6" width="20.43"/>
    <col customWidth="1" min="7" max="7" width="26.71"/>
    <col customWidth="1" min="8" max="8" width="15.86"/>
    <col customWidth="1" min="9" max="9" width="15.71"/>
    <col customWidth="1" min="10" max="10" width="22.86"/>
    <col customWidth="1" min="11" max="11" width="20.14"/>
    <col customWidth="1" min="12" max="12" width="32.29"/>
    <col customWidth="1" min="13" max="14" width="20.14"/>
    <col customWidth="1" min="17" max="17" width="16.71"/>
    <col customWidth="1" min="18" max="25" width="11.43"/>
    <col customWidth="1" min="26" max="32" width="10.71"/>
  </cols>
  <sheetData>
    <row r="1" ht="15.0" customHeight="1">
      <c r="A1" s="114"/>
      <c r="B1" s="115"/>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row>
    <row r="2" ht="65.25" customHeight="1">
      <c r="A2" s="114"/>
      <c r="B2" s="116" t="s">
        <v>65</v>
      </c>
      <c r="C2" s="30"/>
      <c r="D2" s="30"/>
      <c r="E2" s="30"/>
      <c r="F2" s="30"/>
      <c r="G2" s="30"/>
      <c r="H2" s="30"/>
      <c r="I2" s="30"/>
      <c r="J2" s="30"/>
      <c r="K2" s="30"/>
      <c r="L2" s="30"/>
      <c r="M2" s="30"/>
      <c r="N2" s="30"/>
      <c r="O2" s="30"/>
      <c r="P2" s="30"/>
      <c r="Q2" s="31"/>
      <c r="R2" s="114"/>
      <c r="S2" s="114"/>
      <c r="T2" s="114"/>
      <c r="U2" s="114"/>
      <c r="V2" s="114"/>
      <c r="W2" s="114"/>
      <c r="X2" s="114"/>
      <c r="Y2" s="114"/>
      <c r="Z2" s="114"/>
      <c r="AA2" s="114"/>
      <c r="AB2" s="114"/>
      <c r="AC2" s="114"/>
      <c r="AD2" s="114"/>
      <c r="AE2" s="114"/>
      <c r="AF2" s="114"/>
    </row>
    <row r="3" ht="15.0" customHeight="1">
      <c r="A3" s="114"/>
      <c r="B3" s="115"/>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ht="28.5" customHeight="1">
      <c r="A4" s="114"/>
      <c r="B4" s="117" t="s">
        <v>66</v>
      </c>
      <c r="C4" s="30"/>
      <c r="D4" s="30"/>
      <c r="E4" s="30"/>
      <c r="F4" s="30"/>
      <c r="G4" s="30"/>
      <c r="H4" s="30"/>
      <c r="I4" s="30"/>
      <c r="J4" s="30"/>
      <c r="K4" s="30"/>
      <c r="L4" s="30"/>
      <c r="M4" s="30"/>
      <c r="N4" s="30"/>
      <c r="O4" s="30"/>
      <c r="P4" s="30"/>
      <c r="Q4" s="31"/>
      <c r="R4" s="118"/>
      <c r="S4" s="118"/>
      <c r="T4" s="118"/>
      <c r="U4" s="118"/>
      <c r="V4" s="118"/>
      <c r="W4" s="118"/>
      <c r="X4" s="118"/>
      <c r="Y4" s="118"/>
      <c r="Z4" s="118"/>
      <c r="AA4" s="118"/>
      <c r="AB4" s="118"/>
      <c r="AC4" s="118"/>
      <c r="AD4" s="118"/>
      <c r="AE4" s="118"/>
      <c r="AF4" s="118"/>
    </row>
    <row r="5" ht="42.0" customHeight="1">
      <c r="A5" s="114"/>
      <c r="B5" s="119" t="s">
        <v>67</v>
      </c>
      <c r="C5" s="120" t="s">
        <v>68</v>
      </c>
      <c r="D5" s="121" t="s">
        <v>69</v>
      </c>
      <c r="E5" s="122" t="s">
        <v>70</v>
      </c>
      <c r="F5" s="30"/>
      <c r="G5" s="30"/>
      <c r="H5" s="30"/>
      <c r="I5" s="30"/>
      <c r="J5" s="30"/>
      <c r="K5" s="30"/>
      <c r="L5" s="31"/>
      <c r="M5" s="123" t="s">
        <v>71</v>
      </c>
      <c r="N5" s="124" t="s">
        <v>72</v>
      </c>
      <c r="O5" s="125" t="s">
        <v>73</v>
      </c>
      <c r="P5" s="126"/>
      <c r="Q5" s="46"/>
      <c r="R5" s="127" t="s">
        <v>74</v>
      </c>
      <c r="S5" s="33"/>
      <c r="T5" s="34"/>
      <c r="U5" s="118"/>
      <c r="AA5" s="118"/>
      <c r="AB5" s="118"/>
      <c r="AC5" s="118"/>
      <c r="AD5" s="118"/>
      <c r="AE5" s="118"/>
      <c r="AF5" s="118"/>
    </row>
    <row r="6">
      <c r="A6" s="114"/>
      <c r="B6" s="44"/>
      <c r="C6" s="128"/>
      <c r="D6" s="129"/>
      <c r="E6" s="130"/>
      <c r="F6" s="131"/>
      <c r="G6" s="131"/>
      <c r="H6" s="131"/>
      <c r="I6" s="131"/>
      <c r="J6" s="132"/>
      <c r="K6" s="132"/>
      <c r="L6" s="133"/>
      <c r="M6" s="134"/>
      <c r="N6" s="129"/>
      <c r="O6" s="135" t="s">
        <v>4</v>
      </c>
      <c r="P6" s="46"/>
      <c r="Q6" s="136" t="s">
        <v>75</v>
      </c>
      <c r="R6" s="35"/>
      <c r="T6" s="36"/>
      <c r="U6" s="7"/>
      <c r="AA6" s="118"/>
      <c r="AB6" s="118"/>
      <c r="AC6" s="118"/>
      <c r="AD6" s="118"/>
      <c r="AE6" s="118"/>
      <c r="AF6" s="118"/>
    </row>
    <row r="7">
      <c r="A7" s="114"/>
      <c r="B7" s="47"/>
      <c r="C7" s="137"/>
      <c r="D7" s="138"/>
      <c r="E7" s="139" t="s">
        <v>76</v>
      </c>
      <c r="F7" s="140" t="s">
        <v>77</v>
      </c>
      <c r="G7" s="140" t="s">
        <v>78</v>
      </c>
      <c r="H7" s="140" t="s">
        <v>79</v>
      </c>
      <c r="I7" s="140" t="s">
        <v>80</v>
      </c>
      <c r="J7" s="141" t="s">
        <v>81</v>
      </c>
      <c r="K7" s="141" t="s">
        <v>82</v>
      </c>
      <c r="L7" s="142" t="s">
        <v>83</v>
      </c>
      <c r="M7" s="143"/>
      <c r="N7" s="138"/>
      <c r="O7" s="144" t="s">
        <v>6</v>
      </c>
      <c r="P7" s="144" t="s">
        <v>7</v>
      </c>
      <c r="Q7" s="22"/>
      <c r="R7" s="37"/>
      <c r="S7" s="38"/>
      <c r="T7" s="39"/>
      <c r="U7" s="7"/>
      <c r="AA7" s="118"/>
      <c r="AB7" s="118"/>
      <c r="AC7" s="118"/>
      <c r="AD7" s="118"/>
      <c r="AE7" s="118"/>
      <c r="AF7" s="118"/>
    </row>
    <row r="8" ht="12.75" customHeight="1">
      <c r="A8" s="114"/>
      <c r="B8" s="145" t="s">
        <v>32</v>
      </c>
      <c r="C8" s="146"/>
      <c r="D8" s="147"/>
      <c r="E8" s="148">
        <f>D41</f>
        <v>2613851.761</v>
      </c>
      <c r="F8" s="149">
        <f>D42</f>
        <v>108964.7</v>
      </c>
      <c r="G8" s="149"/>
      <c r="H8" s="149"/>
      <c r="I8" s="149"/>
      <c r="J8" s="149">
        <f>D43</f>
        <v>261385.1761</v>
      </c>
      <c r="K8" s="149">
        <f t="shared" ref="K8:K9" si="1">J8</f>
        <v>261385.1761</v>
      </c>
      <c r="L8" s="150"/>
      <c r="M8" s="151">
        <f t="shared" ref="M8:M22" si="2">+E8+G8+H8+F8+J8+K8</f>
        <v>3245586.814</v>
      </c>
      <c r="N8" s="152" t="str">
        <f t="shared" ref="N8:N22" si="3">I8</f>
        <v/>
      </c>
      <c r="O8" s="149"/>
      <c r="P8" s="149"/>
      <c r="Q8" s="153" t="str">
        <f t="shared" ref="Q8:Q22" si="4">IF((SUM(O8:P8)-I8)=0,"ok","Revisar")</f>
        <v>ok</v>
      </c>
      <c r="R8" s="154" t="s">
        <v>84</v>
      </c>
      <c r="S8" s="33"/>
      <c r="T8" s="34"/>
      <c r="U8" s="118"/>
      <c r="Z8" s="155" t="s">
        <v>85</v>
      </c>
      <c r="AA8" s="118"/>
      <c r="AB8" s="118"/>
      <c r="AC8" s="118"/>
      <c r="AD8" s="118"/>
      <c r="AE8" s="118"/>
      <c r="AF8" s="118"/>
    </row>
    <row r="9" ht="12.75" customHeight="1">
      <c r="A9" s="114"/>
      <c r="B9" s="156" t="s">
        <v>33</v>
      </c>
      <c r="C9" s="157"/>
      <c r="D9" s="158"/>
      <c r="E9" s="159">
        <f>D46</f>
        <v>1967185.494</v>
      </c>
      <c r="F9" s="160">
        <f>D47</f>
        <v>108964.7</v>
      </c>
      <c r="G9" s="160"/>
      <c r="H9" s="160"/>
      <c r="I9" s="160"/>
      <c r="J9" s="160">
        <f>D48</f>
        <v>196718.5494</v>
      </c>
      <c r="K9" s="160">
        <f t="shared" si="1"/>
        <v>196718.5494</v>
      </c>
      <c r="L9" s="161"/>
      <c r="M9" s="162">
        <f t="shared" si="2"/>
        <v>2469587.293</v>
      </c>
      <c r="N9" s="152" t="str">
        <f t="shared" si="3"/>
        <v/>
      </c>
      <c r="O9" s="160">
        <v>600.0</v>
      </c>
      <c r="P9" s="160">
        <v>400.0</v>
      </c>
      <c r="Q9" s="153" t="str">
        <f t="shared" si="4"/>
        <v>Revisar</v>
      </c>
      <c r="R9" s="35"/>
      <c r="T9" s="36"/>
      <c r="U9" s="118"/>
      <c r="V9" s="118"/>
      <c r="W9" s="118"/>
      <c r="X9" s="118"/>
      <c r="Y9" s="118"/>
      <c r="Z9" s="118"/>
      <c r="AA9" s="118"/>
      <c r="AB9" s="118"/>
      <c r="AC9" s="118"/>
      <c r="AD9" s="118"/>
      <c r="AE9" s="118"/>
      <c r="AF9" s="118"/>
    </row>
    <row r="10" ht="12.75" customHeight="1">
      <c r="A10" s="114"/>
      <c r="B10" s="156" t="s">
        <v>34</v>
      </c>
      <c r="C10" s="157"/>
      <c r="D10" s="158"/>
      <c r="E10" s="159">
        <f t="shared" ref="E10:E16" si="5">$D$51</f>
        <v>1658799.049</v>
      </c>
      <c r="F10" s="160">
        <v>0.0</v>
      </c>
      <c r="G10" s="160"/>
      <c r="H10" s="160"/>
      <c r="I10" s="160"/>
      <c r="J10" s="160">
        <f t="shared" ref="J10:J16" si="6">$D$52</f>
        <v>165879.9049</v>
      </c>
      <c r="K10" s="160">
        <f t="shared" ref="K10:K16" si="7">$J$10</f>
        <v>165879.9049</v>
      </c>
      <c r="L10" s="161"/>
      <c r="M10" s="162">
        <f t="shared" si="2"/>
        <v>1990558.858</v>
      </c>
      <c r="N10" s="152" t="str">
        <f t="shared" si="3"/>
        <v/>
      </c>
      <c r="O10" s="160"/>
      <c r="P10" s="160"/>
      <c r="Q10" s="153" t="str">
        <f t="shared" si="4"/>
        <v>ok</v>
      </c>
      <c r="R10" s="35"/>
      <c r="T10" s="36"/>
      <c r="U10" s="118"/>
      <c r="V10" s="118"/>
      <c r="W10" s="118"/>
      <c r="X10" s="118"/>
      <c r="Y10" s="118"/>
      <c r="Z10" s="118"/>
      <c r="AA10" s="118"/>
      <c r="AB10" s="118"/>
      <c r="AC10" s="118"/>
      <c r="AD10" s="118"/>
      <c r="AE10" s="118"/>
      <c r="AF10" s="118"/>
    </row>
    <row r="11" ht="12.75" customHeight="1">
      <c r="A11" s="114"/>
      <c r="B11" s="156" t="s">
        <v>34</v>
      </c>
      <c r="C11" s="157"/>
      <c r="D11" s="158"/>
      <c r="E11" s="159">
        <f t="shared" si="5"/>
        <v>1658799.049</v>
      </c>
      <c r="F11" s="160">
        <v>0.0</v>
      </c>
      <c r="G11" s="160"/>
      <c r="H11" s="160"/>
      <c r="I11" s="160"/>
      <c r="J11" s="160">
        <f t="shared" si="6"/>
        <v>165879.9049</v>
      </c>
      <c r="K11" s="160">
        <f t="shared" si="7"/>
        <v>165879.9049</v>
      </c>
      <c r="L11" s="161"/>
      <c r="M11" s="162">
        <f t="shared" si="2"/>
        <v>1990558.858</v>
      </c>
      <c r="N11" s="152" t="str">
        <f t="shared" si="3"/>
        <v/>
      </c>
      <c r="O11" s="160"/>
      <c r="P11" s="160"/>
      <c r="Q11" s="153" t="str">
        <f t="shared" si="4"/>
        <v>ok</v>
      </c>
      <c r="R11" s="35"/>
      <c r="T11" s="36"/>
      <c r="U11" s="118"/>
      <c r="V11" s="118"/>
      <c r="W11" s="118"/>
      <c r="X11" s="118"/>
      <c r="Y11" s="118"/>
      <c r="Z11" s="118"/>
      <c r="AA11" s="118"/>
      <c r="AB11" s="118"/>
      <c r="AC11" s="118"/>
      <c r="AD11" s="118"/>
      <c r="AE11" s="118"/>
      <c r="AF11" s="118"/>
    </row>
    <row r="12" ht="12.75" customHeight="1">
      <c r="A12" s="114"/>
      <c r="B12" s="156" t="s">
        <v>34</v>
      </c>
      <c r="C12" s="157"/>
      <c r="D12" s="158"/>
      <c r="E12" s="159">
        <f t="shared" si="5"/>
        <v>1658799.049</v>
      </c>
      <c r="F12" s="160">
        <v>0.0</v>
      </c>
      <c r="G12" s="160"/>
      <c r="H12" s="160"/>
      <c r="I12" s="160"/>
      <c r="J12" s="160">
        <f t="shared" si="6"/>
        <v>165879.9049</v>
      </c>
      <c r="K12" s="160">
        <f t="shared" si="7"/>
        <v>165879.9049</v>
      </c>
      <c r="L12" s="161"/>
      <c r="M12" s="162">
        <f t="shared" si="2"/>
        <v>1990558.858</v>
      </c>
      <c r="N12" s="152" t="str">
        <f t="shared" si="3"/>
        <v/>
      </c>
      <c r="O12" s="160"/>
      <c r="P12" s="160"/>
      <c r="Q12" s="153" t="str">
        <f t="shared" si="4"/>
        <v>ok</v>
      </c>
      <c r="R12" s="35"/>
      <c r="T12" s="36"/>
      <c r="U12" s="118"/>
      <c r="Z12" s="118"/>
      <c r="AA12" s="118"/>
      <c r="AB12" s="118"/>
      <c r="AC12" s="118"/>
      <c r="AD12" s="118"/>
      <c r="AE12" s="118"/>
      <c r="AF12" s="118"/>
    </row>
    <row r="13" ht="12.75" customHeight="1">
      <c r="A13" s="114"/>
      <c r="B13" s="156" t="s">
        <v>34</v>
      </c>
      <c r="C13" s="157"/>
      <c r="D13" s="158"/>
      <c r="E13" s="159">
        <f t="shared" si="5"/>
        <v>1658799.049</v>
      </c>
      <c r="F13" s="160">
        <v>0.0</v>
      </c>
      <c r="G13" s="160"/>
      <c r="H13" s="160"/>
      <c r="I13" s="160"/>
      <c r="J13" s="160">
        <f t="shared" si="6"/>
        <v>165879.9049</v>
      </c>
      <c r="K13" s="160">
        <f t="shared" si="7"/>
        <v>165879.9049</v>
      </c>
      <c r="L13" s="161"/>
      <c r="M13" s="162">
        <f t="shared" si="2"/>
        <v>1990558.858</v>
      </c>
      <c r="N13" s="152" t="str">
        <f t="shared" si="3"/>
        <v/>
      </c>
      <c r="O13" s="160"/>
      <c r="P13" s="160"/>
      <c r="Q13" s="153" t="str">
        <f t="shared" si="4"/>
        <v>ok</v>
      </c>
      <c r="R13" s="35"/>
      <c r="T13" s="36"/>
      <c r="U13" s="118"/>
      <c r="Z13" s="118"/>
      <c r="AA13" s="118"/>
      <c r="AB13" s="118"/>
      <c r="AC13" s="118"/>
      <c r="AD13" s="118"/>
      <c r="AE13" s="118"/>
      <c r="AF13" s="118"/>
    </row>
    <row r="14" ht="12.75" customHeight="1">
      <c r="A14" s="114"/>
      <c r="B14" s="156" t="s">
        <v>34</v>
      </c>
      <c r="C14" s="157"/>
      <c r="D14" s="158"/>
      <c r="E14" s="159">
        <f t="shared" si="5"/>
        <v>1658799.049</v>
      </c>
      <c r="F14" s="160">
        <v>0.0</v>
      </c>
      <c r="G14" s="160"/>
      <c r="H14" s="160"/>
      <c r="I14" s="160"/>
      <c r="J14" s="160">
        <f t="shared" si="6"/>
        <v>165879.9049</v>
      </c>
      <c r="K14" s="160">
        <f t="shared" si="7"/>
        <v>165879.9049</v>
      </c>
      <c r="L14" s="161"/>
      <c r="M14" s="162">
        <f t="shared" si="2"/>
        <v>1990558.858</v>
      </c>
      <c r="N14" s="152" t="str">
        <f t="shared" si="3"/>
        <v/>
      </c>
      <c r="O14" s="160"/>
      <c r="P14" s="160"/>
      <c r="Q14" s="153" t="str">
        <f t="shared" si="4"/>
        <v>ok</v>
      </c>
      <c r="R14" s="35"/>
      <c r="T14" s="36"/>
      <c r="U14" s="118"/>
      <c r="V14" s="118"/>
      <c r="W14" s="118"/>
      <c r="X14" s="118"/>
      <c r="Y14" s="118"/>
      <c r="Z14" s="118"/>
      <c r="AA14" s="118"/>
      <c r="AB14" s="118"/>
      <c r="AC14" s="118"/>
      <c r="AD14" s="118"/>
      <c r="AE14" s="118"/>
      <c r="AF14" s="118"/>
    </row>
    <row r="15" ht="12.75" customHeight="1">
      <c r="A15" s="114"/>
      <c r="B15" s="156" t="s">
        <v>34</v>
      </c>
      <c r="C15" s="157"/>
      <c r="D15" s="158"/>
      <c r="E15" s="159">
        <f t="shared" si="5"/>
        <v>1658799.049</v>
      </c>
      <c r="F15" s="160">
        <v>0.0</v>
      </c>
      <c r="G15" s="160"/>
      <c r="H15" s="160"/>
      <c r="I15" s="160"/>
      <c r="J15" s="160">
        <f t="shared" si="6"/>
        <v>165879.9049</v>
      </c>
      <c r="K15" s="160">
        <f t="shared" si="7"/>
        <v>165879.9049</v>
      </c>
      <c r="L15" s="161"/>
      <c r="M15" s="162">
        <f t="shared" si="2"/>
        <v>1990558.858</v>
      </c>
      <c r="N15" s="152" t="str">
        <f t="shared" si="3"/>
        <v/>
      </c>
      <c r="O15" s="160"/>
      <c r="P15" s="160"/>
      <c r="Q15" s="153" t="str">
        <f t="shared" si="4"/>
        <v>ok</v>
      </c>
      <c r="R15" s="35"/>
      <c r="T15" s="36"/>
      <c r="U15" s="118"/>
      <c r="V15" s="118"/>
      <c r="W15" s="118"/>
      <c r="X15" s="118"/>
      <c r="Y15" s="118"/>
      <c r="Z15" s="118"/>
      <c r="AA15" s="118"/>
      <c r="AB15" s="118"/>
      <c r="AC15" s="118"/>
      <c r="AD15" s="118"/>
      <c r="AE15" s="118"/>
      <c r="AF15" s="118"/>
    </row>
    <row r="16" ht="12.75" customHeight="1">
      <c r="A16" s="114"/>
      <c r="B16" s="156" t="s">
        <v>34</v>
      </c>
      <c r="C16" s="157"/>
      <c r="D16" s="163"/>
      <c r="E16" s="159">
        <f t="shared" si="5"/>
        <v>1658799.049</v>
      </c>
      <c r="F16" s="160">
        <v>0.0</v>
      </c>
      <c r="G16" s="160"/>
      <c r="H16" s="160"/>
      <c r="I16" s="160"/>
      <c r="J16" s="160">
        <f t="shared" si="6"/>
        <v>165879.9049</v>
      </c>
      <c r="K16" s="160">
        <f t="shared" si="7"/>
        <v>165879.9049</v>
      </c>
      <c r="L16" s="161"/>
      <c r="M16" s="162">
        <f t="shared" si="2"/>
        <v>1990558.858</v>
      </c>
      <c r="N16" s="152" t="str">
        <f t="shared" si="3"/>
        <v/>
      </c>
      <c r="O16" s="160"/>
      <c r="P16" s="160"/>
      <c r="Q16" s="153" t="str">
        <f t="shared" si="4"/>
        <v>ok</v>
      </c>
      <c r="R16" s="35"/>
      <c r="T16" s="36"/>
      <c r="U16" s="118"/>
      <c r="V16" s="118"/>
      <c r="W16" s="118"/>
      <c r="X16" s="118"/>
      <c r="Y16" s="118"/>
      <c r="Z16" s="118"/>
      <c r="AA16" s="118"/>
      <c r="AB16" s="118"/>
      <c r="AC16" s="118"/>
      <c r="AD16" s="118"/>
      <c r="AE16" s="118"/>
      <c r="AF16" s="118"/>
    </row>
    <row r="17" ht="12.75" customHeight="1">
      <c r="A17" s="114"/>
      <c r="B17" s="156" t="s">
        <v>35</v>
      </c>
      <c r="C17" s="157"/>
      <c r="D17" s="163"/>
      <c r="E17" s="159">
        <f t="shared" ref="E17:E19" si="8">$D$55</f>
        <v>952793.8747</v>
      </c>
      <c r="F17" s="160">
        <v>0.0</v>
      </c>
      <c r="G17" s="160"/>
      <c r="H17" s="160"/>
      <c r="I17" s="160"/>
      <c r="J17" s="160">
        <f t="shared" ref="J17:J19" si="9">$D$56</f>
        <v>95279.38747</v>
      </c>
      <c r="K17" s="160">
        <f t="shared" ref="K17:K19" si="10">$J$17</f>
        <v>95279.38747</v>
      </c>
      <c r="L17" s="161"/>
      <c r="M17" s="162">
        <f t="shared" si="2"/>
        <v>1143352.65</v>
      </c>
      <c r="N17" s="152" t="str">
        <f t="shared" si="3"/>
        <v/>
      </c>
      <c r="O17" s="160"/>
      <c r="P17" s="160"/>
      <c r="Q17" s="153" t="str">
        <f t="shared" si="4"/>
        <v>ok</v>
      </c>
      <c r="R17" s="35"/>
      <c r="T17" s="36"/>
      <c r="U17" s="118"/>
      <c r="V17" s="118"/>
      <c r="W17" s="118"/>
      <c r="X17" s="118"/>
      <c r="Y17" s="118"/>
      <c r="Z17" s="118"/>
      <c r="AA17" s="118"/>
      <c r="AB17" s="118"/>
      <c r="AC17" s="118"/>
      <c r="AD17" s="118"/>
      <c r="AE17" s="118"/>
      <c r="AF17" s="118"/>
    </row>
    <row r="18" ht="12.75" customHeight="1">
      <c r="A18" s="114"/>
      <c r="B18" s="156" t="s">
        <v>35</v>
      </c>
      <c r="C18" s="157"/>
      <c r="D18" s="163"/>
      <c r="E18" s="159">
        <f t="shared" si="8"/>
        <v>952793.8747</v>
      </c>
      <c r="F18" s="160">
        <v>0.0</v>
      </c>
      <c r="G18" s="160"/>
      <c r="H18" s="160"/>
      <c r="I18" s="160"/>
      <c r="J18" s="160">
        <f t="shared" si="9"/>
        <v>95279.38747</v>
      </c>
      <c r="K18" s="160">
        <f t="shared" si="10"/>
        <v>95279.38747</v>
      </c>
      <c r="L18" s="164"/>
      <c r="M18" s="162">
        <f t="shared" si="2"/>
        <v>1143352.65</v>
      </c>
      <c r="N18" s="152" t="str">
        <f t="shared" si="3"/>
        <v/>
      </c>
      <c r="O18" s="160"/>
      <c r="P18" s="160"/>
      <c r="Q18" s="153" t="str">
        <f t="shared" si="4"/>
        <v>ok</v>
      </c>
      <c r="R18" s="35"/>
      <c r="T18" s="36"/>
      <c r="U18" s="118"/>
      <c r="V18" s="118"/>
      <c r="W18" s="118"/>
      <c r="X18" s="118"/>
      <c r="Y18" s="118"/>
      <c r="Z18" s="118"/>
      <c r="AA18" s="118"/>
      <c r="AB18" s="118"/>
      <c r="AC18" s="118"/>
      <c r="AD18" s="118"/>
      <c r="AE18" s="118"/>
      <c r="AF18" s="118"/>
    </row>
    <row r="19" ht="12.75" customHeight="1">
      <c r="A19" s="114"/>
      <c r="B19" s="156" t="s">
        <v>35</v>
      </c>
      <c r="C19" s="157"/>
      <c r="D19" s="163"/>
      <c r="E19" s="159">
        <f t="shared" si="8"/>
        <v>952793.8747</v>
      </c>
      <c r="F19" s="160">
        <v>0.0</v>
      </c>
      <c r="G19" s="160"/>
      <c r="H19" s="160"/>
      <c r="I19" s="160"/>
      <c r="J19" s="160">
        <f t="shared" si="9"/>
        <v>95279.38747</v>
      </c>
      <c r="K19" s="160">
        <f t="shared" si="10"/>
        <v>95279.38747</v>
      </c>
      <c r="L19" s="164"/>
      <c r="M19" s="162">
        <f t="shared" si="2"/>
        <v>1143352.65</v>
      </c>
      <c r="N19" s="152" t="str">
        <f t="shared" si="3"/>
        <v/>
      </c>
      <c r="O19" s="160"/>
      <c r="P19" s="160"/>
      <c r="Q19" s="153" t="str">
        <f t="shared" si="4"/>
        <v>ok</v>
      </c>
      <c r="R19" s="35"/>
      <c r="T19" s="36"/>
      <c r="U19" s="118"/>
      <c r="V19" s="118"/>
      <c r="W19" s="118"/>
      <c r="X19" s="118"/>
      <c r="Y19" s="118"/>
      <c r="Z19" s="118"/>
      <c r="AA19" s="118"/>
      <c r="AB19" s="118"/>
      <c r="AC19" s="118"/>
      <c r="AD19" s="118"/>
      <c r="AE19" s="118"/>
      <c r="AF19" s="118"/>
    </row>
    <row r="20" ht="12.75" customHeight="1">
      <c r="A20" s="114"/>
      <c r="B20" s="165" t="s">
        <v>36</v>
      </c>
      <c r="C20" s="166"/>
      <c r="D20" s="167"/>
      <c r="E20" s="168">
        <f t="shared" ref="E20:E22" si="11">$D$59</f>
        <v>851259.4776</v>
      </c>
      <c r="F20" s="169">
        <v>0.0</v>
      </c>
      <c r="G20" s="169"/>
      <c r="H20" s="169"/>
      <c r="I20" s="169"/>
      <c r="J20" s="169">
        <f t="shared" ref="J20:J22" si="12">$D$60</f>
        <v>85125.94776</v>
      </c>
      <c r="K20" s="169">
        <f t="shared" ref="K20:K22" si="13">$J$22</f>
        <v>85125.94776</v>
      </c>
      <c r="L20" s="164"/>
      <c r="M20" s="170">
        <f t="shared" si="2"/>
        <v>1021511.373</v>
      </c>
      <c r="N20" s="152" t="str">
        <f t="shared" si="3"/>
        <v/>
      </c>
      <c r="O20" s="169"/>
      <c r="P20" s="169"/>
      <c r="Q20" s="153" t="str">
        <f t="shared" si="4"/>
        <v>ok</v>
      </c>
      <c r="R20" s="35"/>
      <c r="T20" s="36"/>
      <c r="U20" s="118"/>
      <c r="V20" s="118"/>
      <c r="W20" s="118"/>
      <c r="X20" s="118"/>
      <c r="Y20" s="118"/>
      <c r="Z20" s="118"/>
      <c r="AA20" s="118"/>
      <c r="AB20" s="118"/>
      <c r="AC20" s="118"/>
      <c r="AD20" s="118"/>
      <c r="AE20" s="118"/>
      <c r="AF20" s="118"/>
    </row>
    <row r="21" ht="12.75" customHeight="1">
      <c r="A21" s="114"/>
      <c r="B21" s="165" t="s">
        <v>36</v>
      </c>
      <c r="C21" s="166"/>
      <c r="D21" s="167"/>
      <c r="E21" s="168">
        <f t="shared" si="11"/>
        <v>851259.4776</v>
      </c>
      <c r="F21" s="169">
        <v>0.0</v>
      </c>
      <c r="G21" s="169"/>
      <c r="H21" s="169"/>
      <c r="I21" s="169"/>
      <c r="J21" s="169">
        <f t="shared" si="12"/>
        <v>85125.94776</v>
      </c>
      <c r="K21" s="169">
        <f t="shared" si="13"/>
        <v>85125.94776</v>
      </c>
      <c r="L21" s="164"/>
      <c r="M21" s="170">
        <f t="shared" si="2"/>
        <v>1021511.373</v>
      </c>
      <c r="N21" s="152" t="str">
        <f t="shared" si="3"/>
        <v/>
      </c>
      <c r="O21" s="169"/>
      <c r="P21" s="169"/>
      <c r="Q21" s="153" t="str">
        <f t="shared" si="4"/>
        <v>ok</v>
      </c>
      <c r="R21" s="35"/>
      <c r="T21" s="36"/>
      <c r="U21" s="118"/>
      <c r="V21" s="118"/>
      <c r="W21" s="118"/>
      <c r="X21" s="118"/>
      <c r="Y21" s="118"/>
      <c r="Z21" s="118"/>
      <c r="AA21" s="118"/>
      <c r="AB21" s="118"/>
      <c r="AC21" s="118"/>
      <c r="AD21" s="118"/>
      <c r="AE21" s="118"/>
      <c r="AF21" s="118"/>
    </row>
    <row r="22" ht="12.75" customHeight="1">
      <c r="A22" s="114"/>
      <c r="B22" s="171" t="s">
        <v>37</v>
      </c>
      <c r="C22" s="172"/>
      <c r="D22" s="167"/>
      <c r="E22" s="173">
        <f t="shared" si="11"/>
        <v>851259.4776</v>
      </c>
      <c r="F22" s="174">
        <v>0.0</v>
      </c>
      <c r="G22" s="174"/>
      <c r="H22" s="174"/>
      <c r="I22" s="174"/>
      <c r="J22" s="174">
        <f t="shared" si="12"/>
        <v>85125.94776</v>
      </c>
      <c r="K22" s="174">
        <f t="shared" si="13"/>
        <v>85125.94776</v>
      </c>
      <c r="L22" s="175"/>
      <c r="M22" s="170">
        <f t="shared" si="2"/>
        <v>1021511.373</v>
      </c>
      <c r="N22" s="152" t="str">
        <f t="shared" si="3"/>
        <v/>
      </c>
      <c r="O22" s="174"/>
      <c r="P22" s="174"/>
      <c r="Q22" s="176" t="str">
        <f t="shared" si="4"/>
        <v>ok</v>
      </c>
      <c r="R22" s="37"/>
      <c r="S22" s="38"/>
      <c r="T22" s="39"/>
      <c r="U22" s="118"/>
      <c r="V22" s="118"/>
      <c r="W22" s="118"/>
      <c r="X22" s="118"/>
      <c r="Y22" s="118"/>
      <c r="Z22" s="118"/>
      <c r="AA22" s="118"/>
      <c r="AB22" s="118"/>
      <c r="AC22" s="118"/>
      <c r="AD22" s="118"/>
      <c r="AE22" s="118"/>
      <c r="AF22" s="118"/>
    </row>
    <row r="23" ht="12.75" customHeight="1">
      <c r="A23" s="114"/>
      <c r="B23" s="114"/>
      <c r="C23" s="114"/>
      <c r="D23" s="177" t="s">
        <v>86</v>
      </c>
      <c r="E23" s="178">
        <f t="shared" ref="E23:P23" si="14">SUM(E8:E22)</f>
        <v>21604790.65</v>
      </c>
      <c r="F23" s="178">
        <f t="shared" si="14"/>
        <v>217929.4</v>
      </c>
      <c r="G23" s="178">
        <f t="shared" si="14"/>
        <v>0</v>
      </c>
      <c r="H23" s="178">
        <f t="shared" si="14"/>
        <v>0</v>
      </c>
      <c r="I23" s="178">
        <f t="shared" si="14"/>
        <v>0</v>
      </c>
      <c r="J23" s="179">
        <f t="shared" si="14"/>
        <v>2160479.065</v>
      </c>
      <c r="K23" s="179">
        <f t="shared" si="14"/>
        <v>2160479.065</v>
      </c>
      <c r="L23" s="180">
        <f t="shared" si="14"/>
        <v>0</v>
      </c>
      <c r="M23" s="181">
        <f t="shared" si="14"/>
        <v>26143678.18</v>
      </c>
      <c r="N23" s="181">
        <f t="shared" si="14"/>
        <v>0</v>
      </c>
      <c r="O23" s="179">
        <f t="shared" si="14"/>
        <v>600</v>
      </c>
      <c r="P23" s="179">
        <f t="shared" si="14"/>
        <v>400</v>
      </c>
      <c r="Q23" s="118"/>
      <c r="R23" s="118"/>
      <c r="S23" s="118"/>
      <c r="T23" s="118"/>
      <c r="U23" s="118"/>
      <c r="V23" s="118"/>
      <c r="W23" s="118"/>
      <c r="X23" s="118"/>
      <c r="Y23" s="118"/>
      <c r="Z23" s="118"/>
      <c r="AA23" s="118"/>
      <c r="AB23" s="118"/>
      <c r="AC23" s="118"/>
      <c r="AD23" s="118"/>
      <c r="AE23" s="118"/>
      <c r="AF23" s="118"/>
    </row>
    <row r="24" ht="12.75" customHeight="1">
      <c r="A24" s="114"/>
      <c r="B24" s="182"/>
      <c r="C24" s="118"/>
      <c r="D24" s="118"/>
      <c r="E24" s="118"/>
      <c r="F24" s="118"/>
      <c r="G24" s="118"/>
      <c r="H24" s="118"/>
      <c r="I24" s="118"/>
      <c r="J24" s="118"/>
      <c r="K24" s="118"/>
      <c r="L24" s="118"/>
      <c r="M24" s="118"/>
      <c r="N24" s="114"/>
      <c r="O24" s="114"/>
      <c r="P24" s="114"/>
      <c r="Q24" s="118"/>
      <c r="R24" s="118"/>
      <c r="S24" s="118"/>
      <c r="T24" s="118"/>
      <c r="U24" s="118"/>
      <c r="V24" s="118"/>
      <c r="W24" s="118"/>
      <c r="X24" s="118"/>
      <c r="Y24" s="118"/>
      <c r="Z24" s="118"/>
      <c r="AA24" s="118"/>
      <c r="AB24" s="118"/>
      <c r="AC24" s="118"/>
      <c r="AD24" s="118"/>
      <c r="AE24" s="118"/>
      <c r="AF24" s="118"/>
    </row>
    <row r="25" ht="12.75" customHeight="1">
      <c r="A25" s="114"/>
      <c r="B25" s="182"/>
      <c r="C25" s="118"/>
      <c r="D25" s="118"/>
      <c r="E25" s="118"/>
      <c r="F25" s="118"/>
      <c r="G25" s="118"/>
      <c r="H25" s="118"/>
      <c r="I25" s="118"/>
      <c r="J25" s="118"/>
      <c r="K25" s="118"/>
      <c r="L25" s="118"/>
      <c r="M25" s="118"/>
      <c r="N25" s="114"/>
      <c r="O25" s="114"/>
      <c r="P25" s="118"/>
      <c r="Q25" s="118"/>
      <c r="R25" s="118"/>
      <c r="S25" s="118"/>
      <c r="T25" s="118"/>
      <c r="U25" s="118"/>
      <c r="V25" s="118"/>
      <c r="W25" s="118"/>
      <c r="X25" s="118"/>
      <c r="Y25" s="118"/>
      <c r="Z25" s="118"/>
      <c r="AA25" s="118"/>
      <c r="AB25" s="118"/>
      <c r="AC25" s="118"/>
      <c r="AD25" s="118"/>
      <c r="AE25" s="118"/>
      <c r="AF25" s="118"/>
    </row>
    <row r="26" ht="12.75" customHeight="1">
      <c r="A26" s="114"/>
      <c r="B26" s="183" t="s">
        <v>87</v>
      </c>
      <c r="C26" s="184" t="s">
        <v>88</v>
      </c>
      <c r="D26" s="184" t="s">
        <v>89</v>
      </c>
      <c r="E26" s="185" t="s">
        <v>90</v>
      </c>
      <c r="F26" s="186" t="s">
        <v>91</v>
      </c>
      <c r="G26" s="5"/>
      <c r="H26" s="5"/>
      <c r="I26" s="6"/>
      <c r="J26" s="118"/>
      <c r="K26" s="118"/>
      <c r="L26" s="118"/>
      <c r="M26" s="118"/>
      <c r="N26" s="114"/>
      <c r="O26" s="114"/>
      <c r="P26" s="118"/>
      <c r="Q26" s="118"/>
      <c r="R26" s="118"/>
      <c r="S26" s="118"/>
      <c r="T26" s="118"/>
      <c r="U26" s="118"/>
      <c r="V26" s="118"/>
      <c r="W26" s="118"/>
      <c r="X26" s="118"/>
      <c r="Y26" s="118"/>
      <c r="Z26" s="118"/>
      <c r="AA26" s="118"/>
      <c r="AB26" s="118"/>
      <c r="AC26" s="118"/>
      <c r="AD26" s="118"/>
      <c r="AE26" s="118"/>
      <c r="AF26" s="118"/>
    </row>
    <row r="27" ht="38.25" customHeight="1">
      <c r="A27" s="114"/>
      <c r="B27" s="44"/>
      <c r="C27" s="128"/>
      <c r="D27" s="128"/>
      <c r="E27" s="129"/>
      <c r="F27" s="187" t="s">
        <v>4</v>
      </c>
      <c r="G27" s="46"/>
      <c r="H27" s="188" t="s">
        <v>5</v>
      </c>
      <c r="I27" s="189"/>
      <c r="J27" s="118"/>
      <c r="K27" s="118"/>
      <c r="L27" s="118"/>
      <c r="M27" s="118"/>
      <c r="N27" s="114"/>
      <c r="O27" s="114"/>
      <c r="P27" s="118"/>
      <c r="Q27" s="118"/>
      <c r="R27" s="118"/>
      <c r="S27" s="118"/>
      <c r="T27" s="118"/>
      <c r="U27" s="118"/>
      <c r="V27" s="118"/>
      <c r="W27" s="118"/>
      <c r="X27" s="118"/>
      <c r="Y27" s="118"/>
      <c r="Z27" s="118"/>
      <c r="AA27" s="118"/>
      <c r="AB27" s="118"/>
      <c r="AC27" s="118"/>
      <c r="AD27" s="118"/>
      <c r="AE27" s="118"/>
      <c r="AF27" s="118"/>
    </row>
    <row r="28" ht="12.75" customHeight="1">
      <c r="A28" s="114"/>
      <c r="B28" s="47"/>
      <c r="C28" s="137"/>
      <c r="D28" s="137"/>
      <c r="E28" s="138"/>
      <c r="F28" s="190" t="s">
        <v>6</v>
      </c>
      <c r="G28" s="191" t="s">
        <v>7</v>
      </c>
      <c r="H28" s="191" t="s">
        <v>6</v>
      </c>
      <c r="I28" s="192" t="s">
        <v>7</v>
      </c>
      <c r="J28" s="118"/>
      <c r="K28" s="118"/>
      <c r="L28" s="118"/>
      <c r="M28" s="118"/>
      <c r="N28" s="114"/>
      <c r="O28" s="114"/>
      <c r="P28" s="118"/>
      <c r="Q28" s="118"/>
      <c r="R28" s="118"/>
      <c r="S28" s="118"/>
      <c r="T28" s="118"/>
      <c r="U28" s="118"/>
      <c r="V28" s="118"/>
      <c r="W28" s="118"/>
      <c r="X28" s="118"/>
      <c r="Y28" s="118"/>
      <c r="Z28" s="118"/>
      <c r="AA28" s="118"/>
      <c r="AB28" s="118"/>
      <c r="AC28" s="118"/>
      <c r="AD28" s="118"/>
      <c r="AE28" s="118"/>
      <c r="AF28" s="118"/>
    </row>
    <row r="29" ht="12.75" customHeight="1">
      <c r="A29" s="114"/>
      <c r="B29" s="193" t="s">
        <v>32</v>
      </c>
      <c r="C29" s="194">
        <f t="shared" ref="C29:C34" si="15">SUMIF($B$8:$B$23,B29,$M$8:$M$23)*12</f>
        <v>38947041.77</v>
      </c>
      <c r="D29" s="194">
        <f t="shared" ref="D29:D34" si="16">SUMIF($B$8:$B$23,B29,$I$8:$I$23)*12</f>
        <v>0</v>
      </c>
      <c r="E29" s="194">
        <f t="shared" ref="E29:E34" si="17">C29+D29</f>
        <v>38947041.77</v>
      </c>
      <c r="F29" s="148">
        <f t="shared" ref="F29:F34" si="18">SUMIF($B$8:$B$23,B29,$O$8:$O$23)*12</f>
        <v>0</v>
      </c>
      <c r="G29" s="149">
        <f t="shared" ref="G29:G34" si="19">SUMIF($B$8:$B$23,B29,$P$8:$P$23)*12</f>
        <v>0</v>
      </c>
      <c r="H29" s="149"/>
      <c r="I29" s="150"/>
      <c r="J29" s="118"/>
      <c r="K29" s="118"/>
      <c r="L29" s="118"/>
      <c r="M29" s="118"/>
      <c r="N29" s="114"/>
      <c r="O29" s="114"/>
      <c r="P29" s="118"/>
      <c r="Q29" s="118"/>
      <c r="R29" s="118"/>
      <c r="S29" s="118"/>
      <c r="T29" s="118"/>
      <c r="U29" s="118"/>
      <c r="V29" s="118"/>
      <c r="W29" s="118"/>
      <c r="X29" s="118"/>
      <c r="Y29" s="118"/>
      <c r="Z29" s="118"/>
      <c r="AA29" s="118"/>
      <c r="AB29" s="118"/>
      <c r="AC29" s="118"/>
      <c r="AD29" s="118"/>
      <c r="AE29" s="118"/>
      <c r="AF29" s="118"/>
    </row>
    <row r="30" ht="12.75" customHeight="1">
      <c r="A30" s="114"/>
      <c r="B30" s="156" t="s">
        <v>33</v>
      </c>
      <c r="C30" s="152">
        <f t="shared" si="15"/>
        <v>29635047.52</v>
      </c>
      <c r="D30" s="152">
        <f t="shared" si="16"/>
        <v>0</v>
      </c>
      <c r="E30" s="152">
        <f t="shared" si="17"/>
        <v>29635047.52</v>
      </c>
      <c r="F30" s="159">
        <f t="shared" si="18"/>
        <v>7200</v>
      </c>
      <c r="G30" s="160">
        <f t="shared" si="19"/>
        <v>4800</v>
      </c>
      <c r="H30" s="149"/>
      <c r="I30" s="150"/>
      <c r="J30" s="118"/>
      <c r="K30" s="118"/>
      <c r="L30" s="118"/>
      <c r="M30" s="118"/>
      <c r="N30" s="114"/>
      <c r="O30" s="114"/>
      <c r="P30" s="118"/>
      <c r="Q30" s="118"/>
      <c r="R30" s="118"/>
      <c r="S30" s="118"/>
      <c r="T30" s="118"/>
      <c r="U30" s="118"/>
      <c r="V30" s="118"/>
      <c r="W30" s="118"/>
      <c r="X30" s="118"/>
      <c r="Y30" s="118"/>
      <c r="Z30" s="118"/>
      <c r="AA30" s="118"/>
      <c r="AB30" s="118"/>
      <c r="AC30" s="118"/>
      <c r="AD30" s="118"/>
      <c r="AE30" s="118"/>
      <c r="AF30" s="118"/>
    </row>
    <row r="31" ht="12.75" customHeight="1">
      <c r="A31" s="114"/>
      <c r="B31" s="156" t="s">
        <v>34</v>
      </c>
      <c r="C31" s="152">
        <f t="shared" si="15"/>
        <v>167206944.1</v>
      </c>
      <c r="D31" s="152">
        <f t="shared" si="16"/>
        <v>0</v>
      </c>
      <c r="E31" s="195">
        <f t="shared" si="17"/>
        <v>167206944.1</v>
      </c>
      <c r="F31" s="159">
        <f t="shared" si="18"/>
        <v>0</v>
      </c>
      <c r="G31" s="160">
        <f t="shared" si="19"/>
        <v>0</v>
      </c>
      <c r="H31" s="149"/>
      <c r="I31" s="150"/>
      <c r="J31" s="118"/>
      <c r="K31" s="118"/>
      <c r="L31" s="118"/>
      <c r="M31" s="118"/>
      <c r="N31" s="114"/>
      <c r="O31" s="114"/>
      <c r="P31" s="118"/>
      <c r="Q31" s="118"/>
      <c r="R31" s="118"/>
      <c r="S31" s="118"/>
      <c r="T31" s="118"/>
      <c r="U31" s="118"/>
      <c r="V31" s="118"/>
      <c r="W31" s="118"/>
      <c r="X31" s="118"/>
      <c r="Y31" s="118"/>
      <c r="Z31" s="118"/>
      <c r="AA31" s="118"/>
      <c r="AB31" s="118"/>
      <c r="AC31" s="118"/>
      <c r="AD31" s="118"/>
      <c r="AE31" s="118"/>
      <c r="AF31" s="118"/>
    </row>
    <row r="32" ht="12.75" customHeight="1">
      <c r="A32" s="114"/>
      <c r="B32" s="156" t="s">
        <v>35</v>
      </c>
      <c r="C32" s="152">
        <f t="shared" si="15"/>
        <v>41160695.39</v>
      </c>
      <c r="D32" s="152">
        <f t="shared" si="16"/>
        <v>0</v>
      </c>
      <c r="E32" s="195">
        <f t="shared" si="17"/>
        <v>41160695.39</v>
      </c>
      <c r="F32" s="159">
        <f t="shared" si="18"/>
        <v>0</v>
      </c>
      <c r="G32" s="160">
        <f t="shared" si="19"/>
        <v>0</v>
      </c>
      <c r="H32" s="149"/>
      <c r="I32" s="150"/>
      <c r="J32" s="118"/>
      <c r="K32" s="118"/>
      <c r="L32" s="118"/>
      <c r="M32" s="118"/>
      <c r="N32" s="114"/>
      <c r="O32" s="114"/>
      <c r="P32" s="118"/>
      <c r="Q32" s="118"/>
      <c r="R32" s="118"/>
      <c r="S32" s="118"/>
      <c r="T32" s="118"/>
      <c r="U32" s="118"/>
      <c r="V32" s="118"/>
      <c r="W32" s="118"/>
      <c r="X32" s="118"/>
      <c r="Y32" s="118"/>
      <c r="Z32" s="118"/>
      <c r="AA32" s="118"/>
      <c r="AB32" s="118"/>
      <c r="AC32" s="118"/>
      <c r="AD32" s="118"/>
      <c r="AE32" s="118"/>
      <c r="AF32" s="118"/>
    </row>
    <row r="33" ht="12.75" customHeight="1">
      <c r="A33" s="114"/>
      <c r="B33" s="165" t="s">
        <v>36</v>
      </c>
      <c r="C33" s="152">
        <f t="shared" si="15"/>
        <v>24516272.95</v>
      </c>
      <c r="D33" s="152">
        <f t="shared" si="16"/>
        <v>0</v>
      </c>
      <c r="E33" s="195">
        <f t="shared" si="17"/>
        <v>24516272.95</v>
      </c>
      <c r="F33" s="159">
        <f t="shared" si="18"/>
        <v>0</v>
      </c>
      <c r="G33" s="160">
        <f t="shared" si="19"/>
        <v>0</v>
      </c>
      <c r="H33" s="149"/>
      <c r="I33" s="150"/>
      <c r="J33" s="118"/>
      <c r="K33" s="118"/>
      <c r="L33" s="118"/>
      <c r="M33" s="118"/>
      <c r="N33" s="114"/>
      <c r="O33" s="114"/>
      <c r="P33" s="118"/>
      <c r="Q33" s="118"/>
      <c r="R33" s="118"/>
      <c r="S33" s="118"/>
      <c r="T33" s="118"/>
      <c r="U33" s="118"/>
      <c r="V33" s="118"/>
      <c r="W33" s="118"/>
      <c r="X33" s="118"/>
      <c r="Y33" s="118"/>
      <c r="Z33" s="118"/>
      <c r="AA33" s="118"/>
      <c r="AB33" s="118"/>
      <c r="AC33" s="118"/>
      <c r="AD33" s="118"/>
      <c r="AE33" s="118"/>
      <c r="AF33" s="118"/>
    </row>
    <row r="34" ht="12.75" customHeight="1">
      <c r="A34" s="114"/>
      <c r="B34" s="171" t="s">
        <v>37</v>
      </c>
      <c r="C34" s="196">
        <f t="shared" si="15"/>
        <v>12258136.48</v>
      </c>
      <c r="D34" s="196">
        <f t="shared" si="16"/>
        <v>0</v>
      </c>
      <c r="E34" s="197">
        <f t="shared" si="17"/>
        <v>12258136.48</v>
      </c>
      <c r="F34" s="159">
        <f t="shared" si="18"/>
        <v>0</v>
      </c>
      <c r="G34" s="160">
        <f t="shared" si="19"/>
        <v>0</v>
      </c>
      <c r="H34" s="149"/>
      <c r="I34" s="150"/>
      <c r="J34" s="118"/>
      <c r="K34" s="118"/>
      <c r="L34" s="118"/>
      <c r="M34" s="118"/>
      <c r="N34" s="114"/>
      <c r="O34" s="114"/>
      <c r="P34" s="118"/>
      <c r="Q34" s="118"/>
      <c r="R34" s="118"/>
      <c r="S34" s="118"/>
      <c r="T34" s="118"/>
      <c r="U34" s="118"/>
      <c r="V34" s="118"/>
      <c r="W34" s="118"/>
      <c r="X34" s="118"/>
      <c r="Y34" s="118"/>
      <c r="Z34" s="118"/>
      <c r="AA34" s="118"/>
      <c r="AB34" s="118"/>
      <c r="AC34" s="118"/>
      <c r="AD34" s="118"/>
      <c r="AE34" s="118"/>
      <c r="AF34" s="118"/>
    </row>
    <row r="35" ht="12.75" customHeight="1">
      <c r="A35" s="114"/>
      <c r="B35" s="177" t="s">
        <v>86</v>
      </c>
      <c r="C35" s="179"/>
      <c r="D35" s="179"/>
      <c r="E35" s="180">
        <f t="shared" ref="E35:I35" si="20">SUM(E29:E34)</f>
        <v>313724138.2</v>
      </c>
      <c r="F35" s="198">
        <f t="shared" si="20"/>
        <v>7200</v>
      </c>
      <c r="G35" s="199">
        <f t="shared" si="20"/>
        <v>4800</v>
      </c>
      <c r="H35" s="199">
        <f t="shared" si="20"/>
        <v>0</v>
      </c>
      <c r="I35" s="199">
        <f t="shared" si="20"/>
        <v>0</v>
      </c>
      <c r="J35" s="118"/>
      <c r="K35" s="118"/>
      <c r="L35" s="118"/>
      <c r="M35" s="118"/>
      <c r="N35" s="114"/>
      <c r="O35" s="114"/>
      <c r="P35" s="118"/>
      <c r="Q35" s="118"/>
      <c r="R35" s="118"/>
      <c r="S35" s="118"/>
      <c r="T35" s="118"/>
      <c r="U35" s="118"/>
      <c r="V35" s="118"/>
      <c r="W35" s="118"/>
      <c r="X35" s="118"/>
      <c r="Y35" s="118"/>
      <c r="Z35" s="118"/>
      <c r="AA35" s="118"/>
      <c r="AB35" s="118"/>
      <c r="AC35" s="118"/>
      <c r="AD35" s="118"/>
      <c r="AE35" s="118"/>
      <c r="AF35" s="118"/>
    </row>
    <row r="36" ht="12.75" customHeight="1">
      <c r="A36" s="114"/>
      <c r="B36" s="182"/>
      <c r="C36" s="118"/>
      <c r="D36" s="118"/>
      <c r="E36" s="118"/>
      <c r="F36" s="118"/>
      <c r="G36" s="118"/>
      <c r="H36" s="118"/>
      <c r="I36" s="118"/>
      <c r="J36" s="118"/>
      <c r="K36" s="118"/>
      <c r="L36" s="118"/>
      <c r="M36" s="118"/>
      <c r="N36" s="114"/>
      <c r="O36" s="114"/>
      <c r="P36" s="118"/>
      <c r="Q36" s="118"/>
      <c r="R36" s="118"/>
      <c r="S36" s="118"/>
      <c r="T36" s="118"/>
      <c r="U36" s="118"/>
      <c r="V36" s="118"/>
      <c r="W36" s="118"/>
      <c r="X36" s="118"/>
      <c r="Y36" s="118"/>
      <c r="Z36" s="118"/>
      <c r="AA36" s="118"/>
      <c r="AB36" s="118"/>
      <c r="AC36" s="118"/>
      <c r="AD36" s="118"/>
      <c r="AE36" s="118"/>
      <c r="AF36" s="118"/>
    </row>
    <row r="37" ht="12.75" customHeight="1">
      <c r="A37" s="114"/>
      <c r="B37" s="200" t="s">
        <v>92</v>
      </c>
      <c r="C37" s="201"/>
      <c r="D37" s="201"/>
      <c r="E37" s="201"/>
      <c r="F37" s="202"/>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ht="16.5" customHeight="1">
      <c r="A38" s="114"/>
      <c r="B38" s="200" t="s">
        <v>93</v>
      </c>
      <c r="C38" s="201"/>
      <c r="D38" s="201"/>
      <c r="E38" s="201"/>
      <c r="F38" s="202"/>
      <c r="G38" s="203"/>
      <c r="H38" s="203"/>
      <c r="I38" s="203"/>
      <c r="J38" s="203"/>
      <c r="K38" s="203"/>
      <c r="L38" s="203"/>
      <c r="M38" s="203"/>
      <c r="N38" s="203"/>
      <c r="O38" s="203"/>
      <c r="P38" s="203"/>
      <c r="Q38" s="203"/>
      <c r="R38" s="203"/>
      <c r="S38" s="204"/>
      <c r="T38" s="204"/>
      <c r="U38" s="204"/>
      <c r="V38" s="204"/>
      <c r="W38" s="204"/>
      <c r="X38" s="204"/>
      <c r="Y38" s="204"/>
      <c r="Z38" s="204"/>
      <c r="AA38" s="204"/>
      <c r="AB38" s="204"/>
      <c r="AC38" s="204"/>
      <c r="AD38" s="204"/>
      <c r="AE38" s="204"/>
      <c r="AF38" s="204"/>
    </row>
    <row r="39" ht="16.5" customHeight="1">
      <c r="A39" s="114"/>
      <c r="B39" s="205" t="s">
        <v>94</v>
      </c>
      <c r="C39" s="206" t="s">
        <v>95</v>
      </c>
      <c r="D39" s="207" t="s">
        <v>96</v>
      </c>
      <c r="E39" s="126"/>
      <c r="F39" s="208" t="s">
        <v>97</v>
      </c>
      <c r="G39" s="203"/>
      <c r="H39" s="203"/>
      <c r="I39" s="203"/>
      <c r="J39" s="203"/>
      <c r="K39" s="203"/>
      <c r="L39" s="203"/>
      <c r="M39" s="203"/>
      <c r="N39" s="203"/>
      <c r="O39" s="203"/>
      <c r="P39" s="203"/>
      <c r="Q39" s="203"/>
      <c r="R39" s="204"/>
      <c r="S39" s="204"/>
      <c r="T39" s="204"/>
      <c r="U39" s="204"/>
      <c r="V39" s="204"/>
      <c r="W39" s="204"/>
      <c r="X39" s="204"/>
      <c r="Y39" s="204"/>
      <c r="Z39" s="204"/>
      <c r="AA39" s="204"/>
      <c r="AB39" s="204"/>
      <c r="AC39" s="204"/>
      <c r="AD39" s="204"/>
      <c r="AE39" s="204"/>
      <c r="AF39" s="204"/>
    </row>
    <row r="40" ht="16.5" customHeight="1">
      <c r="A40" s="114"/>
      <c r="B40" s="209"/>
      <c r="C40" s="137"/>
      <c r="D40" s="210" t="s">
        <v>98</v>
      </c>
      <c r="E40" s="211" t="s">
        <v>99</v>
      </c>
      <c r="F40" s="212"/>
      <c r="G40" s="213"/>
      <c r="H40" s="213"/>
      <c r="I40" s="213"/>
      <c r="J40" s="213"/>
      <c r="K40" s="213"/>
      <c r="L40" s="213"/>
      <c r="M40" s="213"/>
      <c r="N40" s="213"/>
      <c r="O40" s="213"/>
      <c r="P40" s="213"/>
      <c r="Q40" s="213"/>
      <c r="R40" s="204"/>
      <c r="S40" s="204"/>
      <c r="T40" s="204"/>
      <c r="U40" s="204"/>
      <c r="V40" s="204"/>
      <c r="W40" s="204"/>
      <c r="X40" s="204"/>
      <c r="Y40" s="204"/>
      <c r="Z40" s="204"/>
      <c r="AA40" s="204"/>
      <c r="AB40" s="204"/>
      <c r="AC40" s="204"/>
      <c r="AD40" s="204"/>
      <c r="AE40" s="204"/>
      <c r="AF40" s="204"/>
    </row>
    <row r="41" ht="14.25" customHeight="1">
      <c r="A41" s="114"/>
      <c r="B41" s="214" t="s">
        <v>100</v>
      </c>
      <c r="C41" s="215" t="s">
        <v>101</v>
      </c>
      <c r="D41" s="216">
        <v>2613851.7614819994</v>
      </c>
      <c r="E41" s="217">
        <v>3131149.688615</v>
      </c>
      <c r="F41" s="218" t="s">
        <v>102</v>
      </c>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row>
    <row r="42" ht="14.25" customHeight="1">
      <c r="A42" s="114"/>
      <c r="B42" s="219"/>
      <c r="C42" s="220" t="s">
        <v>103</v>
      </c>
      <c r="D42" s="221">
        <v>108964.69999999998</v>
      </c>
      <c r="E42" s="222">
        <v>217929.39999999997</v>
      </c>
      <c r="F42" s="223"/>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row>
    <row r="43" ht="45.0" customHeight="1">
      <c r="A43" s="114"/>
      <c r="B43" s="219"/>
      <c r="C43" s="224" t="s">
        <v>104</v>
      </c>
      <c r="D43" s="225">
        <v>261385.17614819997</v>
      </c>
      <c r="E43" s="226">
        <v>313114.9688615</v>
      </c>
      <c r="F43" s="223"/>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row>
    <row r="44" ht="33.0" customHeight="1">
      <c r="A44" s="114"/>
      <c r="B44" s="219"/>
      <c r="C44" s="224" t="s">
        <v>105</v>
      </c>
      <c r="D44" s="225">
        <v>261385.17614819997</v>
      </c>
      <c r="E44" s="226">
        <v>313114.9688615</v>
      </c>
      <c r="F44" s="223"/>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row>
    <row r="45" ht="12.75" customHeight="1">
      <c r="A45" s="114"/>
      <c r="B45" s="209"/>
      <c r="C45" s="227" t="s">
        <v>106</v>
      </c>
      <c r="D45" s="228">
        <v>3245586.8137783995</v>
      </c>
      <c r="E45" s="229">
        <v>3975309.0263379994</v>
      </c>
      <c r="F45" s="223"/>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row>
    <row r="46" ht="14.25" customHeight="1">
      <c r="A46" s="114"/>
      <c r="B46" s="230" t="s">
        <v>107</v>
      </c>
      <c r="C46" s="220" t="s">
        <v>101</v>
      </c>
      <c r="D46" s="221">
        <v>1967185.494274</v>
      </c>
      <c r="E46" s="222">
        <v>2349731.1355049997</v>
      </c>
      <c r="F46" s="223"/>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row>
    <row r="47" ht="14.25" customHeight="1">
      <c r="A47" s="114"/>
      <c r="B47" s="219"/>
      <c r="C47" s="220" t="s">
        <v>108</v>
      </c>
      <c r="D47" s="221">
        <v>108964.69999999998</v>
      </c>
      <c r="E47" s="222">
        <v>152550.58</v>
      </c>
      <c r="F47" s="223"/>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row>
    <row r="48" ht="42.75" customHeight="1">
      <c r="A48" s="114"/>
      <c r="B48" s="219"/>
      <c r="C48" s="224" t="s">
        <v>104</v>
      </c>
      <c r="D48" s="225">
        <v>196718.5494274</v>
      </c>
      <c r="E48" s="226">
        <v>234973.11355049998</v>
      </c>
      <c r="F48" s="223"/>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row>
    <row r="49" ht="27.0" customHeight="1">
      <c r="A49" s="114"/>
      <c r="B49" s="219"/>
      <c r="C49" s="224" t="s">
        <v>105</v>
      </c>
      <c r="D49" s="225">
        <v>196718.5494274</v>
      </c>
      <c r="E49" s="226">
        <v>234973.11355049998</v>
      </c>
      <c r="F49" s="223"/>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row>
    <row r="50" ht="12.75" customHeight="1">
      <c r="A50" s="114"/>
      <c r="B50" s="209"/>
      <c r="C50" s="231" t="s">
        <v>106</v>
      </c>
      <c r="D50" s="232">
        <v>2469587.2931287996</v>
      </c>
      <c r="E50" s="233">
        <v>2972227.9426059998</v>
      </c>
      <c r="F50" s="223"/>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row>
    <row r="51" ht="14.25" customHeight="1">
      <c r="A51" s="114"/>
      <c r="B51" s="234" t="s">
        <v>109</v>
      </c>
      <c r="C51" s="220" t="s">
        <v>101</v>
      </c>
      <c r="D51" s="221">
        <v>1658799.0485689999</v>
      </c>
      <c r="E51" s="222">
        <v>1967185.494274</v>
      </c>
      <c r="F51" s="223"/>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row>
    <row r="52" ht="42.75" customHeight="1">
      <c r="A52" s="114"/>
      <c r="B52" s="219"/>
      <c r="C52" s="224" t="s">
        <v>104</v>
      </c>
      <c r="D52" s="225">
        <v>165879.9048569</v>
      </c>
      <c r="E52" s="226">
        <v>196718.5494274</v>
      </c>
      <c r="F52" s="223"/>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row>
    <row r="53" ht="27.0" customHeight="1">
      <c r="A53" s="114"/>
      <c r="B53" s="219"/>
      <c r="C53" s="224" t="s">
        <v>105</v>
      </c>
      <c r="D53" s="225">
        <v>165879.9048569</v>
      </c>
      <c r="E53" s="226">
        <v>196718.5494274</v>
      </c>
      <c r="F53" s="223"/>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row>
    <row r="54" ht="12.75" customHeight="1">
      <c r="A54" s="114"/>
      <c r="B54" s="209"/>
      <c r="C54" s="227" t="s">
        <v>106</v>
      </c>
      <c r="D54" s="228">
        <v>1990558.8582827998</v>
      </c>
      <c r="E54" s="229">
        <v>2360622.5931288</v>
      </c>
      <c r="F54" s="223"/>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row>
    <row r="55" ht="14.25" customHeight="1">
      <c r="A55" s="114"/>
      <c r="B55" s="234" t="s">
        <v>110</v>
      </c>
      <c r="C55" s="220" t="s">
        <v>101</v>
      </c>
      <c r="D55" s="221">
        <v>952793.8746819999</v>
      </c>
      <c r="E55" s="222">
        <v>1134467.4500509999</v>
      </c>
      <c r="F55" s="223"/>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row>
    <row r="56" ht="42.75" customHeight="1">
      <c r="A56" s="114"/>
      <c r="B56" s="219"/>
      <c r="C56" s="224" t="s">
        <v>104</v>
      </c>
      <c r="D56" s="225">
        <v>95279.38746819999</v>
      </c>
      <c r="E56" s="226">
        <v>113446.74500509999</v>
      </c>
      <c r="F56" s="223"/>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row>
    <row r="57" ht="27.0" customHeight="1">
      <c r="A57" s="114"/>
      <c r="B57" s="219"/>
      <c r="C57" s="224" t="s">
        <v>105</v>
      </c>
      <c r="D57" s="225">
        <v>95279.38746819999</v>
      </c>
      <c r="E57" s="226">
        <v>113446.74500509999</v>
      </c>
      <c r="F57" s="223"/>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row>
    <row r="58" ht="12.75" customHeight="1">
      <c r="A58" s="114"/>
      <c r="B58" s="209"/>
      <c r="C58" s="227" t="s">
        <v>106</v>
      </c>
      <c r="D58" s="228">
        <v>1143352.6496183998</v>
      </c>
      <c r="E58" s="229">
        <v>1361360.9400612</v>
      </c>
      <c r="F58" s="223"/>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row>
    <row r="59" ht="28.5" customHeight="1">
      <c r="A59" s="114"/>
      <c r="B59" s="230" t="s">
        <v>111</v>
      </c>
      <c r="C59" s="220" t="s">
        <v>101</v>
      </c>
      <c r="D59" s="221">
        <v>851259.4775749999</v>
      </c>
      <c r="E59" s="222">
        <v>1050148.3858969999</v>
      </c>
      <c r="F59" s="223"/>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row>
    <row r="60" ht="22.5" customHeight="1">
      <c r="A60" s="114"/>
      <c r="B60" s="219"/>
      <c r="C60" s="224" t="s">
        <v>104</v>
      </c>
      <c r="D60" s="225">
        <v>85125.9477575</v>
      </c>
      <c r="E60" s="226">
        <v>105014.83858969998</v>
      </c>
      <c r="F60" s="223"/>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row>
    <row r="61" ht="21.0" customHeight="1">
      <c r="A61" s="114"/>
      <c r="B61" s="219"/>
      <c r="C61" s="224" t="s">
        <v>105</v>
      </c>
      <c r="D61" s="225">
        <v>85125.9477575</v>
      </c>
      <c r="E61" s="226">
        <v>105014.83858969998</v>
      </c>
      <c r="F61" s="223"/>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row>
    <row r="62" ht="27.75" customHeight="1">
      <c r="A62" s="114"/>
      <c r="B62" s="209"/>
      <c r="C62" s="235" t="s">
        <v>106</v>
      </c>
      <c r="D62" s="236">
        <v>936385.4253324999</v>
      </c>
      <c r="E62" s="237">
        <v>1155163.2244866998</v>
      </c>
      <c r="F62" s="212"/>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row>
    <row r="63" ht="12.75" customHeight="1">
      <c r="A63" s="114"/>
      <c r="B63" s="182"/>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row>
    <row r="64" ht="12.75" customHeight="1">
      <c r="A64" s="114"/>
      <c r="B64" s="182"/>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row>
    <row r="65" ht="12.75" customHeight="1">
      <c r="A65" s="114"/>
      <c r="B65" s="182"/>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row>
    <row r="66" ht="12.75" customHeight="1">
      <c r="A66" s="114"/>
      <c r="B66" s="182"/>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row>
    <row r="67" ht="12.75" customHeight="1">
      <c r="A67" s="114"/>
      <c r="B67" s="182"/>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row>
    <row r="68" ht="12.75" customHeight="1">
      <c r="A68" s="114"/>
      <c r="B68" s="182"/>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row>
    <row r="69" ht="12.75" customHeight="1">
      <c r="A69" s="114"/>
      <c r="B69" s="182"/>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row>
    <row r="70" ht="12.75" customHeight="1">
      <c r="A70" s="114"/>
      <c r="B70" s="182"/>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row>
    <row r="71" ht="12.75" customHeight="1">
      <c r="A71" s="114"/>
      <c r="B71" s="182"/>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row>
    <row r="72" ht="12.75" customHeight="1">
      <c r="A72" s="114"/>
      <c r="B72" s="182"/>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row>
    <row r="73" ht="12.75" customHeight="1">
      <c r="A73" s="114"/>
      <c r="B73" s="182"/>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row>
    <row r="74" ht="12.75" customHeight="1">
      <c r="A74" s="114"/>
      <c r="B74" s="182"/>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row>
    <row r="75" ht="12.75" customHeight="1">
      <c r="A75" s="114"/>
      <c r="B75" s="182"/>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row>
    <row r="76" ht="12.75" customHeight="1">
      <c r="A76" s="114"/>
      <c r="B76" s="182"/>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row>
    <row r="77" ht="12.75" customHeight="1">
      <c r="A77" s="114"/>
      <c r="B77" s="182"/>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ht="12.75" customHeight="1">
      <c r="A78" s="114"/>
      <c r="B78" s="182"/>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79" ht="12.75" customHeight="1">
      <c r="A79" s="114"/>
      <c r="B79" s="182"/>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row>
    <row r="80" ht="12.75" customHeight="1">
      <c r="A80" s="114"/>
      <c r="B80" s="182"/>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row>
    <row r="81" ht="12.75" customHeight="1">
      <c r="A81" s="114"/>
      <c r="B81" s="182"/>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ht="12.75" customHeight="1">
      <c r="A82" s="114"/>
      <c r="B82" s="182"/>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row>
    <row r="83" ht="12.75" customHeight="1">
      <c r="A83" s="114"/>
      <c r="B83" s="182"/>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ht="12.75" customHeight="1">
      <c r="A84" s="114"/>
      <c r="B84" s="182"/>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row>
    <row r="85" ht="12.75" customHeight="1">
      <c r="A85" s="114"/>
      <c r="B85" s="182"/>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row>
    <row r="86" ht="12.75" customHeight="1">
      <c r="A86" s="114"/>
      <c r="B86" s="182"/>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ht="12.75" customHeight="1">
      <c r="A87" s="114"/>
      <c r="B87" s="182"/>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row>
    <row r="88" ht="12.75" customHeight="1">
      <c r="A88" s="114"/>
      <c r="B88" s="182"/>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ht="12.75" customHeight="1">
      <c r="A89" s="114"/>
      <c r="B89" s="182"/>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row>
    <row r="90" ht="12.75" customHeight="1">
      <c r="A90" s="114"/>
      <c r="B90" s="182"/>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row>
    <row r="91" ht="12.75" customHeight="1">
      <c r="A91" s="114"/>
      <c r="B91" s="182"/>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row>
    <row r="92" ht="12.75" customHeight="1">
      <c r="A92" s="114"/>
      <c r="B92" s="182"/>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row>
    <row r="93" ht="12.75" customHeight="1">
      <c r="A93" s="114"/>
      <c r="B93" s="182"/>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row>
    <row r="94" ht="12.75" customHeight="1">
      <c r="A94" s="114"/>
      <c r="B94" s="182"/>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row>
    <row r="95" ht="12.75" customHeight="1">
      <c r="A95" s="114"/>
      <c r="B95" s="182"/>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row>
    <row r="96" ht="12.75" customHeight="1">
      <c r="A96" s="114"/>
      <c r="B96" s="182"/>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row>
    <row r="97" ht="12.75" customHeight="1">
      <c r="A97" s="114"/>
      <c r="B97" s="182"/>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row>
    <row r="98" ht="12.75" customHeight="1">
      <c r="A98" s="114"/>
      <c r="B98" s="182"/>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row>
    <row r="99" ht="12.75" customHeight="1">
      <c r="A99" s="114"/>
      <c r="B99" s="182"/>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row>
    <row r="100" ht="12.75" customHeight="1">
      <c r="A100" s="114"/>
      <c r="B100" s="182"/>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row>
    <row r="101" ht="12.75" customHeight="1">
      <c r="A101" s="114"/>
      <c r="B101" s="182"/>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row>
    <row r="102" ht="12.75" customHeight="1">
      <c r="A102" s="114"/>
      <c r="B102" s="182"/>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row>
    <row r="103" ht="12.75" customHeight="1">
      <c r="A103" s="114"/>
      <c r="B103" s="182"/>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row>
    <row r="104" ht="12.75" customHeight="1">
      <c r="A104" s="114"/>
      <c r="B104" s="182"/>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row>
    <row r="105" ht="12.75" customHeight="1">
      <c r="A105" s="114"/>
      <c r="B105" s="182"/>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ht="12.75" customHeight="1">
      <c r="A106" s="114"/>
      <c r="B106" s="182"/>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row>
    <row r="107" ht="12.75" customHeight="1">
      <c r="A107" s="114"/>
      <c r="B107" s="182"/>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row>
    <row r="108" ht="12.75" customHeight="1">
      <c r="A108" s="114"/>
      <c r="B108" s="182"/>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row>
    <row r="109" ht="12.75" customHeight="1">
      <c r="A109" s="114"/>
      <c r="B109" s="182"/>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row>
    <row r="110" ht="12.75" customHeight="1">
      <c r="A110" s="114"/>
      <c r="B110" s="182"/>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row>
    <row r="111" ht="12.75" customHeight="1">
      <c r="A111" s="114"/>
      <c r="B111" s="182"/>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row>
    <row r="112" ht="12.75" customHeight="1">
      <c r="A112" s="114"/>
      <c r="B112" s="182"/>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row>
    <row r="113" ht="12.75" customHeight="1">
      <c r="A113" s="114"/>
      <c r="B113" s="182"/>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row>
    <row r="114" ht="12.75" customHeight="1">
      <c r="A114" s="114"/>
      <c r="B114" s="182"/>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row>
    <row r="115" ht="12.75" customHeight="1">
      <c r="A115" s="114"/>
      <c r="B115" s="182"/>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ht="12.75" customHeight="1">
      <c r="A116" s="114"/>
      <c r="B116" s="182"/>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ht="12.75" customHeight="1">
      <c r="A117" s="114"/>
      <c r="B117" s="182"/>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ht="12.75" customHeight="1">
      <c r="A118" s="114"/>
      <c r="B118" s="182"/>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row>
    <row r="119" ht="12.75" customHeight="1">
      <c r="A119" s="114"/>
      <c r="B119" s="182"/>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ht="12.75" customHeight="1">
      <c r="A120" s="114"/>
      <c r="B120" s="182"/>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ht="12.75" customHeight="1">
      <c r="A121" s="114"/>
      <c r="B121" s="182"/>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row r="122" ht="12.75" customHeight="1">
      <c r="A122" s="114"/>
      <c r="B122" s="182"/>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row>
    <row r="123" ht="12.75" customHeight="1">
      <c r="A123" s="114"/>
      <c r="B123" s="182"/>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row>
    <row r="124" ht="12.75" customHeight="1">
      <c r="A124" s="114"/>
      <c r="B124" s="182"/>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row>
    <row r="125" ht="12.75" customHeight="1">
      <c r="A125" s="114"/>
      <c r="B125" s="182"/>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row>
    <row r="126" ht="12.75" customHeight="1">
      <c r="A126" s="114"/>
      <c r="B126" s="182"/>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row>
    <row r="127" ht="12.75" customHeight="1">
      <c r="A127" s="114"/>
      <c r="B127" s="182"/>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row>
    <row r="128" ht="12.75" customHeight="1">
      <c r="A128" s="114"/>
      <c r="B128" s="182"/>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row>
    <row r="129" ht="12.75" customHeight="1">
      <c r="A129" s="114"/>
      <c r="B129" s="182"/>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row>
    <row r="130" ht="12.75" customHeight="1">
      <c r="A130" s="114"/>
      <c r="B130" s="182"/>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row>
    <row r="131" ht="12.75" customHeight="1">
      <c r="A131" s="114"/>
      <c r="B131" s="182"/>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row>
    <row r="132" ht="12.75" customHeight="1">
      <c r="A132" s="114"/>
      <c r="B132" s="182"/>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row>
    <row r="133" ht="12.75" customHeight="1">
      <c r="A133" s="114"/>
      <c r="B133" s="182"/>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row>
    <row r="134" ht="12.75" customHeight="1">
      <c r="A134" s="114"/>
      <c r="B134" s="182"/>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row>
    <row r="135" ht="12.75" customHeight="1">
      <c r="A135" s="114"/>
      <c r="B135" s="182"/>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row>
    <row r="136" ht="12.75" customHeight="1">
      <c r="A136" s="114"/>
      <c r="B136" s="182"/>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row>
    <row r="137" ht="12.75" customHeight="1">
      <c r="A137" s="114"/>
      <c r="B137" s="182"/>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row>
    <row r="138" ht="12.75" customHeight="1">
      <c r="A138" s="114"/>
      <c r="B138" s="182"/>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row>
    <row r="139" ht="12.75" customHeight="1">
      <c r="A139" s="114"/>
      <c r="B139" s="182"/>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row>
    <row r="140" ht="12.75" customHeight="1">
      <c r="A140" s="114"/>
      <c r="B140" s="182"/>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row>
    <row r="141" ht="12.75" customHeight="1">
      <c r="A141" s="114"/>
      <c r="B141" s="182"/>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row>
    <row r="142" ht="12.75" customHeight="1">
      <c r="A142" s="114"/>
      <c r="B142" s="182"/>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row>
    <row r="143" ht="12.75" customHeight="1">
      <c r="A143" s="114"/>
      <c r="B143" s="182"/>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row>
    <row r="144" ht="12.75" customHeight="1">
      <c r="A144" s="114"/>
      <c r="B144" s="182"/>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row>
    <row r="145" ht="12.75" customHeight="1">
      <c r="A145" s="114"/>
      <c r="B145" s="182"/>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row>
    <row r="146" ht="12.75" customHeight="1">
      <c r="A146" s="114"/>
      <c r="B146" s="182"/>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row>
    <row r="147" ht="12.75" customHeight="1">
      <c r="A147" s="114"/>
      <c r="B147" s="182"/>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row>
    <row r="148" ht="12.75" customHeight="1">
      <c r="A148" s="114"/>
      <c r="B148" s="182"/>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row>
    <row r="149" ht="12.75" customHeight="1">
      <c r="A149" s="114"/>
      <c r="B149" s="182"/>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row>
    <row r="150" ht="12.75" customHeight="1">
      <c r="A150" s="114"/>
      <c r="B150" s="182"/>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row>
    <row r="151" ht="12.75" customHeight="1">
      <c r="A151" s="114"/>
      <c r="B151" s="182"/>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row>
    <row r="152" ht="12.75" customHeight="1">
      <c r="A152" s="114"/>
      <c r="B152" s="182"/>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row>
    <row r="153" ht="12.75" customHeight="1">
      <c r="A153" s="114"/>
      <c r="B153" s="182"/>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row>
    <row r="154" ht="12.75" customHeight="1">
      <c r="A154" s="114"/>
      <c r="B154" s="182"/>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row>
    <row r="155" ht="12.75" customHeight="1">
      <c r="A155" s="114"/>
      <c r="B155" s="182"/>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row>
    <row r="156" ht="12.75" customHeight="1">
      <c r="A156" s="114"/>
      <c r="B156" s="182"/>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row>
    <row r="157" ht="12.75" customHeight="1">
      <c r="A157" s="114"/>
      <c r="B157" s="182"/>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row>
    <row r="158" ht="12.75" customHeight="1">
      <c r="A158" s="114"/>
      <c r="B158" s="182"/>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row>
    <row r="159" ht="12.75" customHeight="1">
      <c r="A159" s="114"/>
      <c r="B159" s="182"/>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row>
    <row r="160" ht="12.75" customHeight="1">
      <c r="A160" s="114"/>
      <c r="B160" s="182"/>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row>
    <row r="161" ht="12.75" customHeight="1">
      <c r="A161" s="114"/>
      <c r="B161" s="182"/>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row>
    <row r="162" ht="12.75" customHeight="1">
      <c r="A162" s="114"/>
      <c r="B162" s="182"/>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row>
    <row r="163" ht="12.75" customHeight="1">
      <c r="A163" s="114"/>
      <c r="B163" s="182"/>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row>
    <row r="164" ht="12.75" customHeight="1">
      <c r="A164" s="114"/>
      <c r="B164" s="182"/>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row>
    <row r="165" ht="12.75" customHeight="1">
      <c r="A165" s="114"/>
      <c r="B165" s="182"/>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row>
    <row r="166" ht="12.75" customHeight="1">
      <c r="A166" s="114"/>
      <c r="B166" s="182"/>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row>
    <row r="167" ht="12.75" customHeight="1">
      <c r="A167" s="114"/>
      <c r="B167" s="182"/>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row>
    <row r="168" ht="12.75" customHeight="1">
      <c r="A168" s="114"/>
      <c r="B168" s="182"/>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row>
    <row r="169" ht="12.75" customHeight="1">
      <c r="A169" s="114"/>
      <c r="B169" s="182"/>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row>
    <row r="170" ht="12.75" customHeight="1">
      <c r="A170" s="114"/>
      <c r="B170" s="182"/>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row>
    <row r="171" ht="12.75" customHeight="1">
      <c r="A171" s="114"/>
      <c r="B171" s="182"/>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row>
    <row r="172" ht="12.75" customHeight="1">
      <c r="A172" s="114"/>
      <c r="B172" s="182"/>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row>
    <row r="173" ht="12.75" customHeight="1">
      <c r="A173" s="114"/>
      <c r="B173" s="182"/>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row>
    <row r="174" ht="12.75" customHeight="1">
      <c r="A174" s="114"/>
      <c r="B174" s="182"/>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row>
    <row r="175" ht="12.75" customHeight="1">
      <c r="A175" s="114"/>
      <c r="B175" s="182"/>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row>
    <row r="176" ht="12.75" customHeight="1">
      <c r="A176" s="114"/>
      <c r="B176" s="182"/>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row>
    <row r="177" ht="12.75" customHeight="1">
      <c r="A177" s="114"/>
      <c r="B177" s="182"/>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row>
    <row r="178" ht="12.75" customHeight="1">
      <c r="A178" s="114"/>
      <c r="B178" s="182"/>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row>
    <row r="179" ht="12.75" customHeight="1">
      <c r="A179" s="114"/>
      <c r="B179" s="182"/>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row>
    <row r="180" ht="12.75" customHeight="1">
      <c r="A180" s="114"/>
      <c r="B180" s="182"/>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row>
    <row r="181" ht="12.75" customHeight="1">
      <c r="A181" s="114"/>
      <c r="B181" s="182"/>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row>
    <row r="182" ht="12.75" customHeight="1">
      <c r="A182" s="114"/>
      <c r="B182" s="182"/>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row>
    <row r="183" ht="12.75" customHeight="1">
      <c r="A183" s="114"/>
      <c r="B183" s="182"/>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row>
    <row r="184" ht="12.75" customHeight="1">
      <c r="A184" s="114"/>
      <c r="B184" s="182"/>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row>
    <row r="185" ht="12.75" customHeight="1">
      <c r="A185" s="114"/>
      <c r="B185" s="182"/>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row>
    <row r="186" ht="12.75" customHeight="1">
      <c r="A186" s="114"/>
      <c r="B186" s="182"/>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row>
    <row r="187" ht="12.75" customHeight="1">
      <c r="A187" s="114"/>
      <c r="B187" s="182"/>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row>
    <row r="188" ht="12.75" customHeight="1">
      <c r="A188" s="114"/>
      <c r="B188" s="182"/>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row>
    <row r="189" ht="12.75" customHeight="1">
      <c r="A189" s="114"/>
      <c r="B189" s="182"/>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row>
    <row r="190" ht="12.75" customHeight="1">
      <c r="A190" s="114"/>
      <c r="B190" s="182"/>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row>
    <row r="191" ht="12.75" customHeight="1">
      <c r="A191" s="114"/>
      <c r="B191" s="182"/>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row>
    <row r="192" ht="12.75" customHeight="1">
      <c r="A192" s="114"/>
      <c r="B192" s="182"/>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row>
    <row r="193" ht="12.75" customHeight="1">
      <c r="A193" s="114"/>
      <c r="B193" s="182"/>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row>
    <row r="194" ht="12.75" customHeight="1">
      <c r="A194" s="114"/>
      <c r="B194" s="182"/>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row>
    <row r="195" ht="12.75" customHeight="1">
      <c r="A195" s="114"/>
      <c r="B195" s="182"/>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row>
    <row r="196" ht="12.75" customHeight="1">
      <c r="A196" s="114"/>
      <c r="B196" s="182"/>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row>
    <row r="197" ht="12.75" customHeight="1">
      <c r="A197" s="114"/>
      <c r="B197" s="182"/>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row>
    <row r="198" ht="12.75" customHeight="1">
      <c r="A198" s="114"/>
      <c r="B198" s="182"/>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row>
    <row r="199" ht="12.75" customHeight="1">
      <c r="A199" s="114"/>
      <c r="B199" s="182"/>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row>
    <row r="200" ht="12.75" customHeight="1">
      <c r="A200" s="114"/>
      <c r="B200" s="182"/>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row>
    <row r="201" ht="12.75" customHeight="1">
      <c r="A201" s="114"/>
      <c r="B201" s="182"/>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row>
    <row r="202" ht="12.75" customHeight="1">
      <c r="A202" s="114"/>
      <c r="B202" s="182"/>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row>
    <row r="203" ht="12.75" customHeight="1">
      <c r="A203" s="114"/>
      <c r="B203" s="182"/>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row>
    <row r="204" ht="12.75" customHeight="1">
      <c r="A204" s="114"/>
      <c r="B204" s="182"/>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row>
    <row r="205" ht="12.75" customHeight="1">
      <c r="A205" s="114"/>
      <c r="B205" s="182"/>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row>
    <row r="206" ht="12.75" customHeight="1">
      <c r="A206" s="114"/>
      <c r="B206" s="182"/>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row>
    <row r="207" ht="12.75" customHeight="1">
      <c r="A207" s="114"/>
      <c r="B207" s="182"/>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row>
    <row r="208" ht="12.75" customHeight="1">
      <c r="A208" s="114"/>
      <c r="B208" s="182"/>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row>
    <row r="209" ht="12.75" customHeight="1">
      <c r="A209" s="114"/>
      <c r="B209" s="182"/>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row>
    <row r="210" ht="12.75" customHeight="1">
      <c r="A210" s="114"/>
      <c r="B210" s="182"/>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row>
    <row r="211" ht="12.75" customHeight="1">
      <c r="A211" s="114"/>
      <c r="B211" s="182"/>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row>
    <row r="212" ht="12.75" customHeight="1">
      <c r="A212" s="114"/>
      <c r="B212" s="182"/>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row>
    <row r="213" ht="12.75" customHeight="1">
      <c r="A213" s="114"/>
      <c r="B213" s="182"/>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row>
    <row r="214" ht="12.75" customHeight="1">
      <c r="A214" s="114"/>
      <c r="B214" s="182"/>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row>
    <row r="215" ht="12.75" customHeight="1">
      <c r="A215" s="114"/>
      <c r="B215" s="182"/>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row>
    <row r="216" ht="12.75" customHeight="1">
      <c r="A216" s="114"/>
      <c r="B216" s="182"/>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row>
    <row r="217" ht="12.75" customHeight="1">
      <c r="A217" s="114"/>
      <c r="B217" s="182"/>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row>
    <row r="218" ht="12.75" customHeight="1">
      <c r="A218" s="114"/>
      <c r="B218" s="182"/>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row>
    <row r="219" ht="12.75" customHeight="1">
      <c r="A219" s="114"/>
      <c r="B219" s="182"/>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row>
    <row r="220" ht="12.75" customHeight="1">
      <c r="A220" s="114"/>
      <c r="B220" s="182"/>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row>
    <row r="221" ht="12.75" customHeight="1">
      <c r="A221" s="114"/>
      <c r="B221" s="182"/>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row>
    <row r="222" ht="12.75" customHeight="1">
      <c r="A222" s="114"/>
      <c r="B222" s="182"/>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row>
    <row r="223" ht="12.75" customHeight="1">
      <c r="A223" s="114"/>
      <c r="B223" s="182"/>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row>
    <row r="224" ht="12.75" customHeight="1">
      <c r="A224" s="114"/>
      <c r="B224" s="182"/>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row>
    <row r="225" ht="12.75" customHeight="1">
      <c r="A225" s="114"/>
      <c r="B225" s="182"/>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row>
    <row r="226" ht="12.75" customHeight="1">
      <c r="A226" s="114"/>
      <c r="B226" s="182"/>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row>
    <row r="227" ht="12.75" customHeight="1">
      <c r="A227" s="114"/>
      <c r="B227" s="182"/>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row>
    <row r="228" ht="12.75" customHeight="1">
      <c r="A228" s="114"/>
      <c r="B228" s="182"/>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row>
    <row r="229" ht="12.75" customHeight="1">
      <c r="A229" s="114"/>
      <c r="B229" s="182"/>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row>
    <row r="230" ht="12.75" customHeight="1">
      <c r="A230" s="114"/>
      <c r="B230" s="182"/>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row>
    <row r="231" ht="12.75" customHeight="1">
      <c r="A231" s="114"/>
      <c r="B231" s="182"/>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row>
    <row r="232" ht="12.75" customHeight="1">
      <c r="A232" s="114"/>
      <c r="B232" s="182"/>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row>
    <row r="233" ht="12.75" customHeight="1">
      <c r="A233" s="114"/>
      <c r="B233" s="182"/>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row>
    <row r="234" ht="12.75" customHeight="1">
      <c r="A234" s="114"/>
      <c r="B234" s="182"/>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row>
    <row r="235" ht="12.75" customHeight="1">
      <c r="A235" s="114"/>
      <c r="B235" s="182"/>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row>
    <row r="236" ht="12.75" customHeight="1">
      <c r="A236" s="114"/>
      <c r="B236" s="182"/>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row>
    <row r="237" ht="12.75" customHeight="1">
      <c r="A237" s="114"/>
      <c r="B237" s="182"/>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row>
    <row r="238" ht="12.75" customHeight="1">
      <c r="A238" s="114"/>
      <c r="B238" s="182"/>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row>
    <row r="239" ht="12.75" customHeight="1">
      <c r="A239" s="114"/>
      <c r="B239" s="182"/>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row>
    <row r="240" ht="12.75" customHeight="1">
      <c r="A240" s="114"/>
      <c r="B240" s="182"/>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row>
    <row r="241" ht="12.75" customHeight="1">
      <c r="A241" s="114"/>
      <c r="B241" s="182"/>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row>
    <row r="242" ht="12.75" customHeight="1">
      <c r="A242" s="114"/>
      <c r="B242" s="182"/>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row>
    <row r="243" ht="12.75" customHeight="1">
      <c r="A243" s="114"/>
      <c r="B243" s="182"/>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row>
    <row r="244" ht="12.75" customHeight="1">
      <c r="A244" s="114"/>
      <c r="B244" s="182"/>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row>
    <row r="245" ht="12.75" customHeight="1">
      <c r="A245" s="114"/>
      <c r="B245" s="182"/>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row>
    <row r="246" ht="12.75" customHeight="1">
      <c r="A246" s="114"/>
      <c r="B246" s="182"/>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row>
    <row r="247" ht="12.75" customHeight="1">
      <c r="A247" s="114"/>
      <c r="B247" s="182"/>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row>
    <row r="248" ht="12.75" customHeight="1">
      <c r="A248" s="114"/>
      <c r="B248" s="182"/>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row>
    <row r="249" ht="12.75" customHeight="1">
      <c r="A249" s="114"/>
      <c r="B249" s="182"/>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row>
    <row r="250" ht="12.75" customHeight="1">
      <c r="A250" s="114"/>
      <c r="B250" s="182"/>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row>
    <row r="251" ht="12.75" customHeight="1">
      <c r="A251" s="114"/>
      <c r="B251" s="182"/>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row>
    <row r="252" ht="12.75" customHeight="1">
      <c r="A252" s="114"/>
      <c r="B252" s="182"/>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row>
    <row r="253" ht="12.75" customHeight="1">
      <c r="A253" s="114"/>
      <c r="B253" s="182"/>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row>
    <row r="254" ht="12.75" customHeight="1">
      <c r="A254" s="114"/>
      <c r="B254" s="182"/>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row>
    <row r="255" ht="12.75" customHeight="1">
      <c r="A255" s="114"/>
      <c r="B255" s="182"/>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row>
    <row r="256" ht="12.75" customHeight="1">
      <c r="A256" s="114"/>
      <c r="B256" s="182"/>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row>
    <row r="257" ht="12.75" customHeight="1">
      <c r="A257" s="114"/>
      <c r="B257" s="182"/>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row>
    <row r="258" ht="12.75" customHeight="1">
      <c r="A258" s="114"/>
      <c r="B258" s="182"/>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row>
    <row r="259" ht="12.75" customHeight="1">
      <c r="A259" s="114"/>
      <c r="B259" s="182"/>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row>
    <row r="260" ht="12.75" customHeight="1">
      <c r="A260" s="114"/>
      <c r="B260" s="182"/>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row>
    <row r="261" ht="12.75" customHeight="1">
      <c r="A261" s="114"/>
      <c r="B261" s="182"/>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row>
    <row r="262" ht="12.75" customHeight="1">
      <c r="A262" s="114"/>
      <c r="B262" s="182"/>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row>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E5:L5"/>
    <mergeCell ref="O5:Q5"/>
    <mergeCell ref="B2:Q2"/>
    <mergeCell ref="B4:Q4"/>
    <mergeCell ref="B5:B7"/>
    <mergeCell ref="C5:C7"/>
    <mergeCell ref="D5:D7"/>
    <mergeCell ref="M5:M7"/>
    <mergeCell ref="R5:T7"/>
    <mergeCell ref="Q6:Q7"/>
    <mergeCell ref="N5:N7"/>
    <mergeCell ref="O6:P6"/>
    <mergeCell ref="R8:T22"/>
    <mergeCell ref="B26:B28"/>
    <mergeCell ref="C26:C28"/>
    <mergeCell ref="D26:D28"/>
    <mergeCell ref="E26:E28"/>
    <mergeCell ref="D39:E39"/>
    <mergeCell ref="F39:F40"/>
    <mergeCell ref="B41:B45"/>
    <mergeCell ref="F41:F62"/>
    <mergeCell ref="B46:B50"/>
    <mergeCell ref="B51:B54"/>
    <mergeCell ref="B55:B58"/>
    <mergeCell ref="B59:B62"/>
    <mergeCell ref="F26:I26"/>
    <mergeCell ref="F27:G27"/>
    <mergeCell ref="H27:I27"/>
    <mergeCell ref="B37:F37"/>
    <mergeCell ref="B38:F38"/>
    <mergeCell ref="B39:B40"/>
    <mergeCell ref="C39:C40"/>
  </mergeCells>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3.57"/>
    <col customWidth="1" min="2" max="2" width="35.43"/>
    <col customWidth="1" min="3" max="4" width="23.43"/>
    <col customWidth="1" min="5" max="5" width="15.43"/>
    <col customWidth="1" min="6" max="6" width="14.29"/>
    <col customWidth="1" min="7" max="7" width="20.86"/>
    <col customWidth="1" min="8" max="10" width="22.43"/>
    <col customWidth="1" min="11" max="11" width="20.0"/>
    <col customWidth="1" min="12" max="12" width="20.14"/>
    <col customWidth="1" min="13" max="13" width="14.86"/>
    <col customWidth="1" min="14" max="14" width="18.0"/>
    <col customWidth="1" min="15" max="15" width="15.0"/>
    <col customWidth="1" min="16" max="16" width="13.71"/>
    <col customWidth="1" min="17" max="17" width="14.71"/>
    <col customWidth="1" min="18" max="18" width="15.57"/>
    <col customWidth="1" min="19" max="19" width="19.57"/>
    <col customWidth="1" min="20" max="20" width="17.14"/>
    <col customWidth="1" min="21" max="21" width="18.29"/>
    <col customWidth="1" min="22" max="22" width="15.71"/>
    <col customWidth="1" min="23" max="23" width="22.71"/>
    <col customWidth="1" min="24" max="24" width="25.0"/>
    <col customWidth="1" min="25" max="25" width="19.71"/>
    <col customWidth="1" min="26" max="26" width="18.71"/>
    <col customWidth="1" min="27" max="27" width="17.14"/>
    <col customWidth="1" min="28" max="28" width="15.14"/>
    <col customWidth="1" min="29" max="29" width="15.71"/>
    <col customWidth="1" min="30" max="30" width="14.86"/>
    <col customWidth="1" min="31" max="40" width="11.43"/>
  </cols>
  <sheetData>
    <row r="1" ht="15.75" customHeight="1">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row>
    <row r="2" ht="138.75" customHeight="1">
      <c r="A2" s="114"/>
      <c r="B2" s="238" t="s">
        <v>112</v>
      </c>
      <c r="C2" s="30"/>
      <c r="D2" s="30"/>
      <c r="E2" s="30"/>
      <c r="F2" s="30"/>
      <c r="G2" s="30"/>
      <c r="H2" s="30"/>
      <c r="I2" s="30"/>
      <c r="J2" s="30"/>
      <c r="K2" s="30"/>
      <c r="L2" s="30"/>
      <c r="M2" s="30"/>
      <c r="N2" s="30"/>
      <c r="O2" s="30"/>
      <c r="P2" s="30"/>
      <c r="Q2" s="30"/>
      <c r="R2" s="30"/>
      <c r="S2" s="30"/>
      <c r="T2" s="30"/>
      <c r="U2" s="30"/>
      <c r="V2" s="30"/>
      <c r="W2" s="31"/>
      <c r="X2" s="114"/>
      <c r="Y2" s="114"/>
      <c r="Z2" s="114"/>
      <c r="AA2" s="114"/>
      <c r="AB2" s="114"/>
      <c r="AC2" s="114"/>
      <c r="AD2" s="114"/>
      <c r="AE2" s="114"/>
      <c r="AF2" s="114"/>
      <c r="AG2" s="114"/>
      <c r="AH2" s="114"/>
      <c r="AI2" s="114"/>
      <c r="AJ2" s="114"/>
      <c r="AK2" s="114"/>
      <c r="AL2" s="114"/>
      <c r="AM2" s="114"/>
      <c r="AN2" s="114"/>
    </row>
    <row r="3" ht="15.0"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row>
    <row r="4" ht="25.5" customHeight="1">
      <c r="A4" s="114"/>
      <c r="B4" s="114"/>
      <c r="C4" s="114"/>
      <c r="D4" s="114"/>
      <c r="E4" s="114"/>
      <c r="F4" s="114"/>
      <c r="G4" s="114"/>
      <c r="H4" s="239" t="s">
        <v>113</v>
      </c>
      <c r="I4" s="201"/>
      <c r="J4" s="201"/>
      <c r="K4" s="201"/>
      <c r="L4" s="201"/>
      <c r="M4" s="201"/>
      <c r="N4" s="201"/>
      <c r="O4" s="201"/>
      <c r="P4" s="201"/>
      <c r="Q4" s="201"/>
      <c r="R4" s="201"/>
      <c r="S4" s="202"/>
      <c r="T4" s="240" t="s">
        <v>114</v>
      </c>
      <c r="U4" s="5"/>
      <c r="V4" s="5"/>
      <c r="W4" s="6"/>
      <c r="X4" s="114"/>
      <c r="Y4" s="114"/>
      <c r="Z4" s="114"/>
      <c r="AA4" s="114"/>
      <c r="AB4" s="118"/>
      <c r="AC4" s="118"/>
      <c r="AD4" s="118"/>
      <c r="AE4" s="118"/>
      <c r="AF4" s="118"/>
      <c r="AG4" s="118"/>
      <c r="AH4" s="118"/>
      <c r="AI4" s="118"/>
      <c r="AJ4" s="118"/>
      <c r="AK4" s="118"/>
      <c r="AL4" s="118"/>
      <c r="AM4" s="118"/>
      <c r="AN4" s="118"/>
    </row>
    <row r="5">
      <c r="A5" s="114"/>
      <c r="B5" s="119" t="s">
        <v>115</v>
      </c>
      <c r="C5" s="119" t="s">
        <v>68</v>
      </c>
      <c r="D5" s="119" t="s">
        <v>116</v>
      </c>
      <c r="E5" s="119" t="s">
        <v>117</v>
      </c>
      <c r="F5" s="119" t="s">
        <v>118</v>
      </c>
      <c r="G5" s="119" t="s">
        <v>119</v>
      </c>
      <c r="H5" s="241" t="s">
        <v>120</v>
      </c>
      <c r="I5" s="242" t="s">
        <v>121</v>
      </c>
      <c r="J5" s="243" t="s">
        <v>122</v>
      </c>
      <c r="K5" s="6"/>
      <c r="L5" s="244" t="s">
        <v>123</v>
      </c>
      <c r="M5" s="245" t="s">
        <v>124</v>
      </c>
      <c r="N5" s="245" t="s">
        <v>125</v>
      </c>
      <c r="O5" s="246" t="s">
        <v>126</v>
      </c>
      <c r="P5" s="247"/>
      <c r="Q5" s="247"/>
      <c r="R5" s="247"/>
      <c r="S5" s="247"/>
      <c r="T5" s="247"/>
      <c r="U5" s="247"/>
      <c r="V5" s="247"/>
      <c r="W5" s="118"/>
      <c r="X5" s="118"/>
      <c r="Y5" s="118"/>
      <c r="Z5" s="118"/>
      <c r="AA5" s="118"/>
      <c r="AB5" s="118"/>
      <c r="AC5" s="118"/>
      <c r="AD5" s="118"/>
      <c r="AE5" s="118"/>
      <c r="AF5" s="118"/>
    </row>
    <row r="6" ht="18.0" customHeight="1">
      <c r="A6" s="114"/>
      <c r="B6" s="44"/>
      <c r="C6" s="44"/>
      <c r="D6" s="44"/>
      <c r="E6" s="44"/>
      <c r="F6" s="44"/>
      <c r="G6" s="44"/>
      <c r="H6" s="128"/>
      <c r="I6" s="248"/>
      <c r="J6" s="249" t="s">
        <v>127</v>
      </c>
      <c r="K6" s="189"/>
      <c r="L6" s="250"/>
      <c r="M6" s="128"/>
      <c r="N6" s="128"/>
      <c r="O6" s="223"/>
      <c r="P6" s="247"/>
      <c r="Q6" s="247"/>
      <c r="T6" s="247"/>
      <c r="W6" s="118"/>
      <c r="X6" s="118"/>
      <c r="Y6" s="118"/>
      <c r="Z6" s="118"/>
      <c r="AA6" s="118"/>
      <c r="AB6" s="118"/>
      <c r="AC6" s="118"/>
      <c r="AD6" s="118"/>
      <c r="AE6" s="118"/>
      <c r="AF6" s="118"/>
    </row>
    <row r="7">
      <c r="A7" s="114"/>
      <c r="B7" s="47"/>
      <c r="C7" s="47"/>
      <c r="D7" s="47"/>
      <c r="E7" s="47"/>
      <c r="F7" s="47"/>
      <c r="G7" s="47"/>
      <c r="H7" s="137"/>
      <c r="I7" s="251"/>
      <c r="J7" s="252" t="s">
        <v>128</v>
      </c>
      <c r="K7" s="253" t="s">
        <v>129</v>
      </c>
      <c r="L7" s="254"/>
      <c r="M7" s="137"/>
      <c r="N7" s="137"/>
      <c r="O7" s="212"/>
      <c r="P7" s="247"/>
      <c r="Q7" s="247"/>
      <c r="R7" s="247"/>
      <c r="S7" s="247"/>
      <c r="T7" s="247"/>
      <c r="U7" s="247"/>
      <c r="V7" s="247"/>
      <c r="W7" s="118"/>
      <c r="X7" s="118"/>
      <c r="Y7" s="118"/>
      <c r="Z7" s="118"/>
      <c r="AA7" s="118"/>
      <c r="AB7" s="118"/>
      <c r="AC7" s="118"/>
      <c r="AD7" s="118"/>
      <c r="AE7" s="118"/>
      <c r="AF7" s="118"/>
    </row>
    <row r="8" ht="12.75" customHeight="1">
      <c r="A8" s="114"/>
      <c r="B8" s="145" t="s">
        <v>32</v>
      </c>
      <c r="C8" s="255" t="str">
        <f>'Memoría de cálculo RRHH'!C8</f>
        <v/>
      </c>
      <c r="D8" s="255"/>
      <c r="E8" s="256"/>
      <c r="F8" s="256"/>
      <c r="G8" s="257"/>
      <c r="H8" s="257"/>
      <c r="I8" s="258"/>
      <c r="J8" s="258"/>
      <c r="K8" s="258">
        <f t="shared" ref="K8:K22" si="1">I8-J8</f>
        <v>0</v>
      </c>
      <c r="L8" s="259">
        <v>0.0</v>
      </c>
      <c r="M8" s="259" t="str">
        <f t="shared" ref="M8:M22" si="2">J8</f>
        <v/>
      </c>
      <c r="N8" s="259">
        <f t="shared" ref="N8:N22" si="3">H8*I8</f>
        <v>0</v>
      </c>
      <c r="O8" s="260">
        <f t="shared" ref="O8:O22" si="4">N8-M8-L8</f>
        <v>0</v>
      </c>
      <c r="P8" s="261"/>
      <c r="Q8" s="261"/>
      <c r="R8" s="261"/>
      <c r="S8" s="261"/>
      <c r="T8" s="261"/>
      <c r="U8" s="261"/>
      <c r="V8" s="261"/>
      <c r="W8" s="118"/>
      <c r="X8" s="118"/>
      <c r="Y8" s="118"/>
      <c r="Z8" s="118"/>
      <c r="AA8" s="118"/>
      <c r="AB8" s="118"/>
      <c r="AC8" s="118"/>
      <c r="AD8" s="118"/>
      <c r="AE8" s="118"/>
      <c r="AF8" s="118"/>
    </row>
    <row r="9" ht="12.75" customHeight="1">
      <c r="A9" s="114"/>
      <c r="B9" s="156" t="s">
        <v>33</v>
      </c>
      <c r="C9" s="255" t="str">
        <f>'Memoría de cálculo RRHH'!C9</f>
        <v/>
      </c>
      <c r="D9" s="255"/>
      <c r="E9" s="257"/>
      <c r="F9" s="257"/>
      <c r="G9" s="257"/>
      <c r="H9" s="257"/>
      <c r="I9" s="258"/>
      <c r="J9" s="258"/>
      <c r="K9" s="258">
        <f t="shared" si="1"/>
        <v>0</v>
      </c>
      <c r="L9" s="259">
        <v>0.0</v>
      </c>
      <c r="M9" s="259" t="str">
        <f t="shared" si="2"/>
        <v/>
      </c>
      <c r="N9" s="259">
        <f t="shared" si="3"/>
        <v>0</v>
      </c>
      <c r="O9" s="260">
        <f t="shared" si="4"/>
        <v>0</v>
      </c>
      <c r="P9" s="261"/>
      <c r="Q9" s="261"/>
      <c r="R9" s="261"/>
      <c r="S9" s="261"/>
      <c r="T9" s="261"/>
      <c r="U9" s="261"/>
      <c r="V9" s="261"/>
      <c r="W9" s="118"/>
      <c r="X9" s="118"/>
      <c r="Y9" s="118"/>
      <c r="Z9" s="118"/>
      <c r="AA9" s="118"/>
      <c r="AB9" s="118"/>
      <c r="AC9" s="118"/>
      <c r="AD9" s="118"/>
      <c r="AE9" s="118"/>
      <c r="AF9" s="118"/>
    </row>
    <row r="10" ht="12.75" customHeight="1">
      <c r="A10" s="114"/>
      <c r="B10" s="156" t="s">
        <v>34</v>
      </c>
      <c r="C10" s="255" t="str">
        <f>'Memoría de cálculo RRHH'!C10</f>
        <v/>
      </c>
      <c r="D10" s="255"/>
      <c r="E10" s="257"/>
      <c r="F10" s="257"/>
      <c r="G10" s="257"/>
      <c r="H10" s="257"/>
      <c r="I10" s="258"/>
      <c r="J10" s="258"/>
      <c r="K10" s="258">
        <f t="shared" si="1"/>
        <v>0</v>
      </c>
      <c r="L10" s="259">
        <v>0.0</v>
      </c>
      <c r="M10" s="259" t="str">
        <f t="shared" si="2"/>
        <v/>
      </c>
      <c r="N10" s="259">
        <f t="shared" si="3"/>
        <v>0</v>
      </c>
      <c r="O10" s="260">
        <f t="shared" si="4"/>
        <v>0</v>
      </c>
      <c r="P10" s="261"/>
      <c r="Q10" s="261"/>
      <c r="R10" s="261"/>
      <c r="S10" s="261"/>
      <c r="T10" s="261"/>
      <c r="U10" s="261"/>
      <c r="V10" s="261"/>
      <c r="W10" s="118"/>
      <c r="X10" s="118"/>
      <c r="Y10" s="118"/>
      <c r="Z10" s="118"/>
      <c r="AA10" s="118"/>
      <c r="AB10" s="118"/>
      <c r="AC10" s="118"/>
      <c r="AD10" s="118"/>
      <c r="AE10" s="118"/>
      <c r="AF10" s="118"/>
    </row>
    <row r="11" ht="12.75" customHeight="1">
      <c r="A11" s="114"/>
      <c r="B11" s="156" t="s">
        <v>34</v>
      </c>
      <c r="C11" s="255" t="str">
        <f>'Memoría de cálculo RRHH'!C11</f>
        <v/>
      </c>
      <c r="D11" s="255"/>
      <c r="E11" s="257"/>
      <c r="F11" s="257"/>
      <c r="G11" s="257"/>
      <c r="H11" s="257"/>
      <c r="I11" s="258"/>
      <c r="J11" s="258"/>
      <c r="K11" s="258">
        <f t="shared" si="1"/>
        <v>0</v>
      </c>
      <c r="L11" s="259">
        <v>0.0</v>
      </c>
      <c r="M11" s="259" t="str">
        <f t="shared" si="2"/>
        <v/>
      </c>
      <c r="N11" s="259">
        <f t="shared" si="3"/>
        <v>0</v>
      </c>
      <c r="O11" s="260">
        <f t="shared" si="4"/>
        <v>0</v>
      </c>
      <c r="P11" s="261"/>
      <c r="Q11" s="261"/>
      <c r="R11" s="261"/>
      <c r="S11" s="261"/>
      <c r="T11" s="261"/>
      <c r="U11" s="261"/>
      <c r="V11" s="261"/>
      <c r="W11" s="118"/>
      <c r="X11" s="118"/>
      <c r="Y11" s="118"/>
      <c r="Z11" s="118"/>
      <c r="AA11" s="118"/>
      <c r="AB11" s="118"/>
      <c r="AC11" s="118"/>
      <c r="AD11" s="118"/>
      <c r="AE11" s="118"/>
      <c r="AF11" s="118"/>
    </row>
    <row r="12" ht="12.75" customHeight="1">
      <c r="A12" s="114"/>
      <c r="B12" s="156" t="s">
        <v>34</v>
      </c>
      <c r="C12" s="255" t="str">
        <f>'Memoría de cálculo RRHH'!C12</f>
        <v/>
      </c>
      <c r="D12" s="255"/>
      <c r="E12" s="257"/>
      <c r="F12" s="257"/>
      <c r="G12" s="257"/>
      <c r="H12" s="257"/>
      <c r="I12" s="258"/>
      <c r="J12" s="258"/>
      <c r="K12" s="258">
        <f t="shared" si="1"/>
        <v>0</v>
      </c>
      <c r="L12" s="259">
        <v>0.0</v>
      </c>
      <c r="M12" s="259" t="str">
        <f t="shared" si="2"/>
        <v/>
      </c>
      <c r="N12" s="259">
        <f t="shared" si="3"/>
        <v>0</v>
      </c>
      <c r="O12" s="260">
        <f t="shared" si="4"/>
        <v>0</v>
      </c>
      <c r="P12" s="261"/>
      <c r="Q12" s="261"/>
      <c r="R12" s="261"/>
      <c r="S12" s="261"/>
      <c r="T12" s="261"/>
      <c r="U12" s="261"/>
      <c r="V12" s="261"/>
      <c r="W12" s="118"/>
      <c r="X12" s="118"/>
      <c r="Y12" s="118"/>
      <c r="Z12" s="118"/>
      <c r="AA12" s="118"/>
      <c r="AB12" s="118"/>
      <c r="AC12" s="118"/>
      <c r="AD12" s="118"/>
      <c r="AE12" s="118"/>
      <c r="AF12" s="118"/>
    </row>
    <row r="13" ht="12.75" customHeight="1">
      <c r="A13" s="114"/>
      <c r="B13" s="156" t="s">
        <v>34</v>
      </c>
      <c r="C13" s="255" t="str">
        <f>'Memoría de cálculo RRHH'!C13</f>
        <v/>
      </c>
      <c r="D13" s="255"/>
      <c r="E13" s="257"/>
      <c r="F13" s="257"/>
      <c r="G13" s="257"/>
      <c r="H13" s="257"/>
      <c r="I13" s="258"/>
      <c r="J13" s="258"/>
      <c r="K13" s="258">
        <f t="shared" si="1"/>
        <v>0</v>
      </c>
      <c r="L13" s="259">
        <v>0.0</v>
      </c>
      <c r="M13" s="259" t="str">
        <f t="shared" si="2"/>
        <v/>
      </c>
      <c r="N13" s="259">
        <f t="shared" si="3"/>
        <v>0</v>
      </c>
      <c r="O13" s="260">
        <f t="shared" si="4"/>
        <v>0</v>
      </c>
      <c r="P13" s="261"/>
      <c r="Q13" s="261"/>
      <c r="R13" s="261"/>
      <c r="S13" s="261"/>
      <c r="T13" s="261"/>
      <c r="U13" s="261"/>
      <c r="V13" s="261"/>
      <c r="W13" s="118"/>
      <c r="X13" s="118"/>
      <c r="Y13" s="118"/>
      <c r="Z13" s="118"/>
      <c r="AA13" s="118"/>
      <c r="AB13" s="118"/>
      <c r="AC13" s="118"/>
      <c r="AD13" s="118"/>
      <c r="AE13" s="118"/>
      <c r="AF13" s="118"/>
    </row>
    <row r="14" ht="12.75" customHeight="1">
      <c r="A14" s="114"/>
      <c r="B14" s="156" t="s">
        <v>34</v>
      </c>
      <c r="C14" s="255" t="str">
        <f>'Memoría de cálculo RRHH'!C14</f>
        <v/>
      </c>
      <c r="D14" s="255"/>
      <c r="E14" s="257"/>
      <c r="F14" s="257"/>
      <c r="G14" s="257"/>
      <c r="H14" s="257"/>
      <c r="I14" s="258"/>
      <c r="J14" s="258"/>
      <c r="K14" s="258">
        <f t="shared" si="1"/>
        <v>0</v>
      </c>
      <c r="L14" s="259">
        <v>0.0</v>
      </c>
      <c r="M14" s="259" t="str">
        <f t="shared" si="2"/>
        <v/>
      </c>
      <c r="N14" s="259">
        <f t="shared" si="3"/>
        <v>0</v>
      </c>
      <c r="O14" s="260">
        <f t="shared" si="4"/>
        <v>0</v>
      </c>
      <c r="P14" s="261"/>
      <c r="Q14" s="261"/>
      <c r="R14" s="261"/>
      <c r="S14" s="261"/>
      <c r="T14" s="261"/>
      <c r="U14" s="261"/>
      <c r="V14" s="261"/>
      <c r="W14" s="118"/>
      <c r="X14" s="118"/>
      <c r="Y14" s="118"/>
      <c r="Z14" s="118"/>
      <c r="AA14" s="118"/>
      <c r="AB14" s="118"/>
      <c r="AC14" s="118"/>
      <c r="AD14" s="118"/>
      <c r="AE14" s="118"/>
      <c r="AF14" s="118"/>
    </row>
    <row r="15" ht="12.75" customHeight="1">
      <c r="A15" s="114"/>
      <c r="B15" s="156" t="s">
        <v>34</v>
      </c>
      <c r="C15" s="255" t="str">
        <f>'Memoría de cálculo RRHH'!C15</f>
        <v/>
      </c>
      <c r="D15" s="255"/>
      <c r="E15" s="257"/>
      <c r="F15" s="257"/>
      <c r="G15" s="257"/>
      <c r="H15" s="257"/>
      <c r="I15" s="258"/>
      <c r="J15" s="258"/>
      <c r="K15" s="258">
        <f t="shared" si="1"/>
        <v>0</v>
      </c>
      <c r="L15" s="259">
        <v>0.0</v>
      </c>
      <c r="M15" s="259" t="str">
        <f t="shared" si="2"/>
        <v/>
      </c>
      <c r="N15" s="259">
        <f t="shared" si="3"/>
        <v>0</v>
      </c>
      <c r="O15" s="260">
        <f t="shared" si="4"/>
        <v>0</v>
      </c>
      <c r="P15" s="261"/>
      <c r="Q15" s="261"/>
      <c r="R15" s="261"/>
      <c r="S15" s="261"/>
      <c r="T15" s="261"/>
      <c r="U15" s="261"/>
      <c r="V15" s="261"/>
      <c r="W15" s="118"/>
      <c r="X15" s="118"/>
      <c r="Y15" s="118"/>
      <c r="Z15" s="118"/>
      <c r="AA15" s="118"/>
      <c r="AB15" s="118"/>
      <c r="AC15" s="118"/>
      <c r="AD15" s="118"/>
      <c r="AE15" s="118"/>
      <c r="AF15" s="118"/>
    </row>
    <row r="16" ht="12.75" customHeight="1">
      <c r="A16" s="114"/>
      <c r="B16" s="156" t="s">
        <v>34</v>
      </c>
      <c r="C16" s="255" t="str">
        <f>'Memoría de cálculo RRHH'!C16</f>
        <v/>
      </c>
      <c r="D16" s="255"/>
      <c r="E16" s="257"/>
      <c r="F16" s="257"/>
      <c r="G16" s="257"/>
      <c r="H16" s="257"/>
      <c r="I16" s="258"/>
      <c r="J16" s="258"/>
      <c r="K16" s="258">
        <f t="shared" si="1"/>
        <v>0</v>
      </c>
      <c r="L16" s="259">
        <v>0.0</v>
      </c>
      <c r="M16" s="259" t="str">
        <f t="shared" si="2"/>
        <v/>
      </c>
      <c r="N16" s="259">
        <f t="shared" si="3"/>
        <v>0</v>
      </c>
      <c r="O16" s="260">
        <f t="shared" si="4"/>
        <v>0</v>
      </c>
      <c r="P16" s="261"/>
      <c r="Q16" s="261"/>
      <c r="R16" s="261"/>
      <c r="S16" s="261"/>
      <c r="T16" s="261"/>
      <c r="U16" s="261"/>
      <c r="V16" s="261"/>
      <c r="W16" s="118"/>
      <c r="X16" s="118"/>
      <c r="Y16" s="118"/>
      <c r="Z16" s="118"/>
      <c r="AA16" s="118"/>
      <c r="AB16" s="118"/>
      <c r="AC16" s="118"/>
      <c r="AD16" s="118"/>
      <c r="AE16" s="118"/>
      <c r="AF16" s="118"/>
    </row>
    <row r="17" ht="12.75" customHeight="1">
      <c r="A17" s="114"/>
      <c r="B17" s="156" t="s">
        <v>35</v>
      </c>
      <c r="C17" s="255" t="str">
        <f>'Memoría de cálculo RRHH'!C17</f>
        <v/>
      </c>
      <c r="D17" s="255"/>
      <c r="E17" s="257"/>
      <c r="F17" s="257"/>
      <c r="G17" s="257"/>
      <c r="H17" s="257"/>
      <c r="I17" s="258"/>
      <c r="J17" s="258"/>
      <c r="K17" s="258">
        <f t="shared" si="1"/>
        <v>0</v>
      </c>
      <c r="L17" s="259">
        <v>0.0</v>
      </c>
      <c r="M17" s="259" t="str">
        <f t="shared" si="2"/>
        <v/>
      </c>
      <c r="N17" s="259">
        <f t="shared" si="3"/>
        <v>0</v>
      </c>
      <c r="O17" s="260">
        <f t="shared" si="4"/>
        <v>0</v>
      </c>
      <c r="P17" s="261"/>
      <c r="Q17" s="261"/>
      <c r="R17" s="261"/>
      <c r="S17" s="261"/>
      <c r="T17" s="261"/>
      <c r="U17" s="261"/>
      <c r="V17" s="261"/>
      <c r="W17" s="118"/>
      <c r="X17" s="118"/>
      <c r="Y17" s="118"/>
      <c r="Z17" s="118"/>
      <c r="AA17" s="118"/>
      <c r="AB17" s="118"/>
      <c r="AC17" s="118"/>
      <c r="AD17" s="118"/>
      <c r="AE17" s="118"/>
      <c r="AF17" s="118"/>
    </row>
    <row r="18" ht="12.75" customHeight="1">
      <c r="A18" s="114"/>
      <c r="B18" s="156" t="s">
        <v>35</v>
      </c>
      <c r="C18" s="255" t="str">
        <f>'Memoría de cálculo RRHH'!C18</f>
        <v/>
      </c>
      <c r="D18" s="255"/>
      <c r="E18" s="257"/>
      <c r="F18" s="257"/>
      <c r="G18" s="257"/>
      <c r="H18" s="257"/>
      <c r="I18" s="258"/>
      <c r="J18" s="258"/>
      <c r="K18" s="258">
        <f t="shared" si="1"/>
        <v>0</v>
      </c>
      <c r="L18" s="259">
        <v>0.0</v>
      </c>
      <c r="M18" s="259" t="str">
        <f t="shared" si="2"/>
        <v/>
      </c>
      <c r="N18" s="259">
        <f t="shared" si="3"/>
        <v>0</v>
      </c>
      <c r="O18" s="260">
        <f t="shared" si="4"/>
        <v>0</v>
      </c>
      <c r="P18" s="261"/>
      <c r="Q18" s="261"/>
      <c r="R18" s="261"/>
      <c r="S18" s="261"/>
      <c r="T18" s="261"/>
      <c r="U18" s="261"/>
      <c r="V18" s="261"/>
      <c r="W18" s="118"/>
      <c r="X18" s="118"/>
      <c r="Y18" s="118"/>
      <c r="Z18" s="118"/>
      <c r="AA18" s="118"/>
      <c r="AB18" s="118"/>
      <c r="AC18" s="118"/>
      <c r="AD18" s="118"/>
      <c r="AE18" s="118"/>
      <c r="AF18" s="118"/>
    </row>
    <row r="19" ht="12.75" customHeight="1">
      <c r="A19" s="114"/>
      <c r="B19" s="156" t="s">
        <v>35</v>
      </c>
      <c r="C19" s="255" t="str">
        <f>'Memoría de cálculo RRHH'!C19</f>
        <v/>
      </c>
      <c r="D19" s="262"/>
      <c r="E19" s="263"/>
      <c r="F19" s="263"/>
      <c r="G19" s="263"/>
      <c r="H19" s="263"/>
      <c r="I19" s="264"/>
      <c r="J19" s="264"/>
      <c r="K19" s="258">
        <f t="shared" si="1"/>
        <v>0</v>
      </c>
      <c r="L19" s="259">
        <v>0.0</v>
      </c>
      <c r="M19" s="259" t="str">
        <f t="shared" si="2"/>
        <v/>
      </c>
      <c r="N19" s="259">
        <f t="shared" si="3"/>
        <v>0</v>
      </c>
      <c r="O19" s="260">
        <f t="shared" si="4"/>
        <v>0</v>
      </c>
      <c r="P19" s="261"/>
      <c r="Q19" s="261"/>
      <c r="R19" s="261"/>
      <c r="S19" s="261"/>
      <c r="T19" s="261"/>
      <c r="U19" s="261"/>
      <c r="V19" s="261"/>
      <c r="W19" s="118"/>
      <c r="X19" s="118"/>
      <c r="Y19" s="118"/>
      <c r="Z19" s="118"/>
      <c r="AA19" s="118"/>
      <c r="AB19" s="118"/>
      <c r="AC19" s="118"/>
      <c r="AD19" s="118"/>
      <c r="AE19" s="118"/>
      <c r="AF19" s="118"/>
    </row>
    <row r="20" ht="12.75" customHeight="1">
      <c r="A20" s="114"/>
      <c r="B20" s="165" t="s">
        <v>36</v>
      </c>
      <c r="C20" s="255" t="str">
        <f>'Memoría de cálculo RRHH'!C20</f>
        <v/>
      </c>
      <c r="D20" s="262"/>
      <c r="E20" s="263"/>
      <c r="F20" s="263"/>
      <c r="G20" s="263"/>
      <c r="H20" s="263"/>
      <c r="I20" s="264"/>
      <c r="J20" s="264"/>
      <c r="K20" s="258">
        <f t="shared" si="1"/>
        <v>0</v>
      </c>
      <c r="L20" s="259">
        <v>0.0</v>
      </c>
      <c r="M20" s="259" t="str">
        <f t="shared" si="2"/>
        <v/>
      </c>
      <c r="N20" s="259">
        <f t="shared" si="3"/>
        <v>0</v>
      </c>
      <c r="O20" s="260">
        <f t="shared" si="4"/>
        <v>0</v>
      </c>
      <c r="P20" s="261"/>
      <c r="Q20" s="261"/>
      <c r="R20" s="261"/>
      <c r="S20" s="261"/>
      <c r="T20" s="261"/>
      <c r="U20" s="261"/>
      <c r="V20" s="261"/>
      <c r="W20" s="118"/>
      <c r="X20" s="118"/>
      <c r="Y20" s="118"/>
      <c r="Z20" s="118"/>
      <c r="AA20" s="118"/>
      <c r="AB20" s="118"/>
      <c r="AC20" s="118"/>
      <c r="AD20" s="118"/>
      <c r="AE20" s="118"/>
      <c r="AF20" s="118"/>
    </row>
    <row r="21" ht="12.75" customHeight="1">
      <c r="A21" s="114"/>
      <c r="B21" s="165" t="s">
        <v>36</v>
      </c>
      <c r="C21" s="255" t="str">
        <f>'Memoría de cálculo RRHH'!C21</f>
        <v/>
      </c>
      <c r="D21" s="262"/>
      <c r="E21" s="263"/>
      <c r="F21" s="263"/>
      <c r="G21" s="263"/>
      <c r="H21" s="263"/>
      <c r="I21" s="264"/>
      <c r="J21" s="264"/>
      <c r="K21" s="258">
        <f t="shared" si="1"/>
        <v>0</v>
      </c>
      <c r="L21" s="259">
        <v>0.0</v>
      </c>
      <c r="M21" s="259" t="str">
        <f t="shared" si="2"/>
        <v/>
      </c>
      <c r="N21" s="259">
        <f t="shared" si="3"/>
        <v>0</v>
      </c>
      <c r="O21" s="260">
        <f t="shared" si="4"/>
        <v>0</v>
      </c>
      <c r="P21" s="261"/>
      <c r="Q21" s="261"/>
      <c r="R21" s="261"/>
      <c r="S21" s="261"/>
      <c r="T21" s="261"/>
      <c r="U21" s="261"/>
      <c r="V21" s="261"/>
      <c r="W21" s="118"/>
      <c r="X21" s="118"/>
      <c r="Y21" s="118"/>
      <c r="Z21" s="118"/>
      <c r="AA21" s="118"/>
      <c r="AB21" s="118"/>
      <c r="AC21" s="118"/>
      <c r="AD21" s="118"/>
      <c r="AE21" s="118"/>
      <c r="AF21" s="118"/>
    </row>
    <row r="22" ht="12.75" customHeight="1">
      <c r="A22" s="114"/>
      <c r="B22" s="171" t="s">
        <v>37</v>
      </c>
      <c r="C22" s="265" t="str">
        <f>'Memoría de cálculo RRHH'!C22</f>
        <v/>
      </c>
      <c r="D22" s="265"/>
      <c r="E22" s="266"/>
      <c r="F22" s="266"/>
      <c r="G22" s="266"/>
      <c r="H22" s="266"/>
      <c r="I22" s="267"/>
      <c r="J22" s="267"/>
      <c r="K22" s="258">
        <f t="shared" si="1"/>
        <v>0</v>
      </c>
      <c r="L22" s="259">
        <v>0.0</v>
      </c>
      <c r="M22" s="259" t="str">
        <f t="shared" si="2"/>
        <v/>
      </c>
      <c r="N22" s="259">
        <f t="shared" si="3"/>
        <v>0</v>
      </c>
      <c r="O22" s="260">
        <f t="shared" si="4"/>
        <v>0</v>
      </c>
      <c r="P22" s="261"/>
      <c r="Q22" s="261"/>
      <c r="R22" s="261"/>
      <c r="S22" s="261"/>
      <c r="T22" s="261"/>
      <c r="U22" s="261"/>
      <c r="V22" s="261"/>
      <c r="W22" s="118"/>
      <c r="X22" s="118"/>
      <c r="Y22" s="118"/>
      <c r="Z22" s="118"/>
      <c r="AA22" s="118"/>
      <c r="AB22" s="118"/>
      <c r="AC22" s="118"/>
      <c r="AD22" s="118"/>
      <c r="AE22" s="118"/>
      <c r="AF22" s="118"/>
    </row>
    <row r="23" ht="12.75" customHeight="1">
      <c r="A23" s="114"/>
      <c r="B23" s="118"/>
      <c r="C23" s="118"/>
      <c r="D23" s="118"/>
      <c r="E23" s="118"/>
      <c r="F23" s="118"/>
      <c r="G23" s="118"/>
      <c r="H23" s="118"/>
      <c r="I23" s="268" t="s">
        <v>130</v>
      </c>
      <c r="J23" s="269">
        <f t="shared" ref="J23:O23" si="5">SUM(J8:J22)</f>
        <v>0</v>
      </c>
      <c r="K23" s="269">
        <f t="shared" si="5"/>
        <v>0</v>
      </c>
      <c r="L23" s="179">
        <f t="shared" si="5"/>
        <v>0</v>
      </c>
      <c r="M23" s="179">
        <f t="shared" si="5"/>
        <v>0</v>
      </c>
      <c r="N23" s="179">
        <f t="shared" si="5"/>
        <v>0</v>
      </c>
      <c r="O23" s="270">
        <f t="shared" si="5"/>
        <v>0</v>
      </c>
      <c r="P23" s="271"/>
      <c r="Q23" s="271"/>
      <c r="R23" s="271"/>
      <c r="S23" s="271"/>
      <c r="T23" s="271"/>
      <c r="U23" s="271"/>
      <c r="V23" s="271"/>
      <c r="W23" s="118"/>
      <c r="X23" s="118"/>
      <c r="Y23" s="118"/>
      <c r="Z23" s="118"/>
      <c r="AA23" s="118"/>
      <c r="AB23" s="118"/>
      <c r="AC23" s="118"/>
      <c r="AD23" s="118"/>
      <c r="AE23" s="118"/>
      <c r="AF23" s="118"/>
    </row>
    <row r="24" ht="12.75" customHeight="1">
      <c r="A24" s="114"/>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row>
    <row r="25" ht="12.75" customHeight="1">
      <c r="A25" s="114"/>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row>
    <row r="26" ht="12.75" customHeight="1">
      <c r="A26" s="114"/>
      <c r="B26" s="119" t="s">
        <v>131</v>
      </c>
      <c r="C26" s="272" t="s">
        <v>68</v>
      </c>
      <c r="D26" s="119" t="s">
        <v>117</v>
      </c>
      <c r="E26" s="273" t="s">
        <v>118</v>
      </c>
      <c r="F26" s="273" t="s">
        <v>132</v>
      </c>
      <c r="G26" s="241" t="s">
        <v>133</v>
      </c>
      <c r="H26" s="274" t="s">
        <v>134</v>
      </c>
      <c r="I26" s="275" t="s">
        <v>135</v>
      </c>
      <c r="J26" s="33"/>
      <c r="K26" s="34"/>
      <c r="L26" s="276" t="s">
        <v>136</v>
      </c>
      <c r="M26" s="34"/>
      <c r="N26" s="277" t="s">
        <v>114</v>
      </c>
      <c r="O26" s="33"/>
      <c r="P26" s="34"/>
      <c r="Q26" s="118"/>
      <c r="R26" s="118"/>
      <c r="S26" s="118"/>
      <c r="T26" s="118"/>
      <c r="U26" s="118"/>
      <c r="V26" s="118"/>
    </row>
    <row r="27" ht="12.75" customHeight="1">
      <c r="A27" s="114"/>
      <c r="B27" s="44"/>
      <c r="C27" s="219"/>
      <c r="D27" s="44"/>
      <c r="E27" s="278"/>
      <c r="F27" s="278"/>
      <c r="G27" s="128"/>
      <c r="H27" s="129"/>
      <c r="I27" s="279"/>
      <c r="J27" s="280"/>
      <c r="K27" s="281"/>
      <c r="L27" s="282" t="s">
        <v>137</v>
      </c>
      <c r="M27" s="283" t="s">
        <v>138</v>
      </c>
      <c r="N27" s="284" t="s">
        <v>139</v>
      </c>
      <c r="O27" s="285" t="s">
        <v>140</v>
      </c>
      <c r="P27" s="286" t="s">
        <v>141</v>
      </c>
      <c r="Q27" s="118"/>
      <c r="R27" s="118"/>
      <c r="S27" s="118"/>
      <c r="T27" s="118"/>
      <c r="U27" s="118"/>
      <c r="V27" s="118"/>
    </row>
    <row r="28" ht="140.25" customHeight="1">
      <c r="A28" s="114"/>
      <c r="B28" s="47"/>
      <c r="C28" s="209"/>
      <c r="D28" s="47"/>
      <c r="E28" s="287"/>
      <c r="F28" s="287"/>
      <c r="G28" s="137"/>
      <c r="H28" s="138"/>
      <c r="I28" s="288" t="s">
        <v>142</v>
      </c>
      <c r="J28" s="289" t="s">
        <v>143</v>
      </c>
      <c r="K28" s="290" t="s">
        <v>144</v>
      </c>
      <c r="L28" s="209"/>
      <c r="M28" s="39"/>
      <c r="N28" s="47"/>
      <c r="O28" s="254"/>
      <c r="P28" s="39"/>
      <c r="Q28" s="118"/>
      <c r="R28" s="118"/>
      <c r="S28" s="118"/>
      <c r="T28" s="118"/>
      <c r="U28" s="118"/>
      <c r="V28" s="118"/>
    </row>
    <row r="29" ht="12.75" customHeight="1">
      <c r="A29" s="114"/>
      <c r="B29" s="193" t="s">
        <v>32</v>
      </c>
      <c r="C29" s="291"/>
      <c r="D29" s="292"/>
      <c r="E29" s="292"/>
      <c r="F29" s="293"/>
      <c r="G29" s="294"/>
      <c r="H29" s="295"/>
      <c r="I29" s="296"/>
      <c r="J29" s="296"/>
      <c r="K29" s="297">
        <f t="shared" ref="K29:K43" si="6">I29-J29</f>
        <v>0</v>
      </c>
      <c r="L29" s="298"/>
      <c r="M29" s="299"/>
      <c r="N29" s="300">
        <v>0.0</v>
      </c>
      <c r="O29" s="300">
        <f t="shared" ref="O29:O43" si="7">(K29+L29)*H29</f>
        <v>0</v>
      </c>
      <c r="P29" s="301">
        <f t="shared" ref="P29:P43" si="8">O29-N29</f>
        <v>0</v>
      </c>
      <c r="Q29" s="118"/>
      <c r="R29" s="118"/>
      <c r="S29" s="118"/>
      <c r="T29" s="118"/>
      <c r="U29" s="118"/>
      <c r="V29" s="118"/>
    </row>
    <row r="30" ht="12.75" customHeight="1">
      <c r="A30" s="114"/>
      <c r="B30" s="156" t="s">
        <v>33</v>
      </c>
      <c r="C30" s="262"/>
      <c r="D30" s="302"/>
      <c r="E30" s="302"/>
      <c r="F30" s="263"/>
      <c r="G30" s="303"/>
      <c r="H30" s="304"/>
      <c r="I30" s="305"/>
      <c r="J30" s="305"/>
      <c r="K30" s="306">
        <f t="shared" si="6"/>
        <v>0</v>
      </c>
      <c r="L30" s="307"/>
      <c r="M30" s="308"/>
      <c r="N30" s="160">
        <v>0.0</v>
      </c>
      <c r="O30" s="160">
        <f t="shared" si="7"/>
        <v>0</v>
      </c>
      <c r="P30" s="161">
        <f t="shared" si="8"/>
        <v>0</v>
      </c>
      <c r="Q30" s="118"/>
      <c r="R30" s="118"/>
      <c r="S30" s="118"/>
      <c r="T30" s="118"/>
      <c r="U30" s="118"/>
      <c r="V30" s="118"/>
    </row>
    <row r="31" ht="12.75" customHeight="1">
      <c r="A31" s="114"/>
      <c r="B31" s="156" t="s">
        <v>34</v>
      </c>
      <c r="C31" s="262"/>
      <c r="D31" s="302"/>
      <c r="E31" s="302"/>
      <c r="F31" s="263"/>
      <c r="G31" s="303"/>
      <c r="H31" s="304"/>
      <c r="I31" s="305"/>
      <c r="J31" s="305"/>
      <c r="K31" s="306">
        <f t="shared" si="6"/>
        <v>0</v>
      </c>
      <c r="L31" s="307"/>
      <c r="M31" s="308"/>
      <c r="N31" s="160">
        <v>0.0</v>
      </c>
      <c r="O31" s="160">
        <f t="shared" si="7"/>
        <v>0</v>
      </c>
      <c r="P31" s="161">
        <f t="shared" si="8"/>
        <v>0</v>
      </c>
      <c r="Q31" s="118"/>
      <c r="R31" s="118"/>
      <c r="S31" s="118"/>
      <c r="T31" s="118"/>
      <c r="U31" s="118"/>
      <c r="V31" s="118"/>
    </row>
    <row r="32" ht="12.75" customHeight="1">
      <c r="A32" s="114"/>
      <c r="B32" s="156" t="s">
        <v>34</v>
      </c>
      <c r="C32" s="262"/>
      <c r="D32" s="302"/>
      <c r="E32" s="302"/>
      <c r="F32" s="263"/>
      <c r="G32" s="303"/>
      <c r="H32" s="304"/>
      <c r="I32" s="305"/>
      <c r="J32" s="305"/>
      <c r="K32" s="306">
        <f t="shared" si="6"/>
        <v>0</v>
      </c>
      <c r="L32" s="307"/>
      <c r="M32" s="308"/>
      <c r="N32" s="160">
        <v>0.0</v>
      </c>
      <c r="O32" s="160">
        <f t="shared" si="7"/>
        <v>0</v>
      </c>
      <c r="P32" s="161">
        <f t="shared" si="8"/>
        <v>0</v>
      </c>
      <c r="Q32" s="118"/>
      <c r="R32" s="118"/>
      <c r="S32" s="118"/>
      <c r="T32" s="118"/>
      <c r="U32" s="118"/>
      <c r="V32" s="118"/>
    </row>
    <row r="33" ht="12.75" customHeight="1">
      <c r="A33" s="114"/>
      <c r="B33" s="156" t="s">
        <v>34</v>
      </c>
      <c r="C33" s="262"/>
      <c r="D33" s="302"/>
      <c r="E33" s="302"/>
      <c r="F33" s="263"/>
      <c r="G33" s="303"/>
      <c r="H33" s="304"/>
      <c r="I33" s="305"/>
      <c r="J33" s="305"/>
      <c r="K33" s="306">
        <f t="shared" si="6"/>
        <v>0</v>
      </c>
      <c r="L33" s="307"/>
      <c r="M33" s="308"/>
      <c r="N33" s="160">
        <v>0.0</v>
      </c>
      <c r="O33" s="160">
        <f t="shared" si="7"/>
        <v>0</v>
      </c>
      <c r="P33" s="161">
        <f t="shared" si="8"/>
        <v>0</v>
      </c>
      <c r="Q33" s="118"/>
      <c r="R33" s="118"/>
      <c r="S33" s="118"/>
      <c r="T33" s="118"/>
      <c r="U33" s="118"/>
      <c r="V33" s="118"/>
    </row>
    <row r="34" ht="12.75" customHeight="1">
      <c r="A34" s="114"/>
      <c r="B34" s="156" t="s">
        <v>34</v>
      </c>
      <c r="C34" s="262"/>
      <c r="D34" s="302"/>
      <c r="E34" s="302"/>
      <c r="F34" s="263"/>
      <c r="G34" s="303"/>
      <c r="H34" s="304"/>
      <c r="I34" s="305"/>
      <c r="J34" s="305"/>
      <c r="K34" s="306">
        <f t="shared" si="6"/>
        <v>0</v>
      </c>
      <c r="L34" s="307"/>
      <c r="M34" s="308"/>
      <c r="N34" s="160">
        <v>0.0</v>
      </c>
      <c r="O34" s="160">
        <f t="shared" si="7"/>
        <v>0</v>
      </c>
      <c r="P34" s="161">
        <f t="shared" si="8"/>
        <v>0</v>
      </c>
      <c r="Q34" s="118"/>
      <c r="R34" s="118"/>
      <c r="S34" s="118"/>
      <c r="T34" s="118"/>
      <c r="U34" s="118"/>
      <c r="V34" s="118"/>
    </row>
    <row r="35" ht="12.75" customHeight="1">
      <c r="A35" s="114"/>
      <c r="B35" s="156" t="s">
        <v>34</v>
      </c>
      <c r="C35" s="262"/>
      <c r="D35" s="302"/>
      <c r="E35" s="302"/>
      <c r="F35" s="263"/>
      <c r="G35" s="303"/>
      <c r="H35" s="304"/>
      <c r="I35" s="305"/>
      <c r="J35" s="305"/>
      <c r="K35" s="306">
        <f t="shared" si="6"/>
        <v>0</v>
      </c>
      <c r="L35" s="307"/>
      <c r="M35" s="308"/>
      <c r="N35" s="160">
        <v>0.0</v>
      </c>
      <c r="O35" s="160">
        <f t="shared" si="7"/>
        <v>0</v>
      </c>
      <c r="P35" s="161">
        <f t="shared" si="8"/>
        <v>0</v>
      </c>
      <c r="Q35" s="118"/>
      <c r="R35" s="118"/>
      <c r="S35" s="118"/>
      <c r="T35" s="118"/>
      <c r="U35" s="118"/>
      <c r="V35" s="118"/>
    </row>
    <row r="36" ht="12.75" customHeight="1">
      <c r="A36" s="114"/>
      <c r="B36" s="156" t="s">
        <v>34</v>
      </c>
      <c r="C36" s="262"/>
      <c r="D36" s="302"/>
      <c r="E36" s="302"/>
      <c r="F36" s="263"/>
      <c r="G36" s="303"/>
      <c r="H36" s="304"/>
      <c r="I36" s="305"/>
      <c r="J36" s="305"/>
      <c r="K36" s="306">
        <f t="shared" si="6"/>
        <v>0</v>
      </c>
      <c r="L36" s="307"/>
      <c r="M36" s="308"/>
      <c r="N36" s="160">
        <v>0.0</v>
      </c>
      <c r="O36" s="160">
        <f t="shared" si="7"/>
        <v>0</v>
      </c>
      <c r="P36" s="161">
        <f t="shared" si="8"/>
        <v>0</v>
      </c>
      <c r="Q36" s="118"/>
      <c r="R36" s="118"/>
      <c r="S36" s="118"/>
      <c r="T36" s="118"/>
      <c r="U36" s="118"/>
      <c r="V36" s="118"/>
    </row>
    <row r="37" ht="12.75" customHeight="1">
      <c r="A37" s="114"/>
      <c r="B37" s="156" t="s">
        <v>34</v>
      </c>
      <c r="C37" s="262"/>
      <c r="D37" s="302"/>
      <c r="E37" s="302"/>
      <c r="F37" s="263"/>
      <c r="G37" s="303"/>
      <c r="H37" s="304"/>
      <c r="I37" s="305"/>
      <c r="J37" s="305"/>
      <c r="K37" s="306">
        <f t="shared" si="6"/>
        <v>0</v>
      </c>
      <c r="L37" s="307"/>
      <c r="M37" s="308"/>
      <c r="N37" s="160">
        <v>0.0</v>
      </c>
      <c r="O37" s="160">
        <f t="shared" si="7"/>
        <v>0</v>
      </c>
      <c r="P37" s="161">
        <f t="shared" si="8"/>
        <v>0</v>
      </c>
      <c r="Q37" s="118"/>
      <c r="R37" s="118"/>
      <c r="S37" s="118"/>
      <c r="T37" s="118"/>
      <c r="U37" s="118"/>
      <c r="V37" s="118"/>
    </row>
    <row r="38" ht="12.75" customHeight="1">
      <c r="A38" s="114"/>
      <c r="B38" s="156" t="s">
        <v>35</v>
      </c>
      <c r="C38" s="262"/>
      <c r="D38" s="302"/>
      <c r="E38" s="302"/>
      <c r="F38" s="263"/>
      <c r="G38" s="303"/>
      <c r="H38" s="304"/>
      <c r="I38" s="305"/>
      <c r="J38" s="305"/>
      <c r="K38" s="306">
        <f t="shared" si="6"/>
        <v>0</v>
      </c>
      <c r="L38" s="307"/>
      <c r="M38" s="308"/>
      <c r="N38" s="160">
        <v>0.0</v>
      </c>
      <c r="O38" s="160">
        <f t="shared" si="7"/>
        <v>0</v>
      </c>
      <c r="P38" s="161">
        <f t="shared" si="8"/>
        <v>0</v>
      </c>
      <c r="Q38" s="118"/>
      <c r="R38" s="118"/>
      <c r="S38" s="118"/>
      <c r="T38" s="118"/>
      <c r="U38" s="118"/>
      <c r="V38" s="118"/>
    </row>
    <row r="39" ht="12.75" customHeight="1">
      <c r="A39" s="114"/>
      <c r="B39" s="156" t="s">
        <v>35</v>
      </c>
      <c r="C39" s="262"/>
      <c r="D39" s="302"/>
      <c r="E39" s="302"/>
      <c r="F39" s="263"/>
      <c r="G39" s="303"/>
      <c r="H39" s="304"/>
      <c r="I39" s="305"/>
      <c r="J39" s="305"/>
      <c r="K39" s="306">
        <f t="shared" si="6"/>
        <v>0</v>
      </c>
      <c r="L39" s="307"/>
      <c r="M39" s="308"/>
      <c r="N39" s="160">
        <v>0.0</v>
      </c>
      <c r="O39" s="160">
        <f t="shared" si="7"/>
        <v>0</v>
      </c>
      <c r="P39" s="161">
        <f t="shared" si="8"/>
        <v>0</v>
      </c>
      <c r="Q39" s="118"/>
      <c r="R39" s="118"/>
      <c r="S39" s="118"/>
      <c r="T39" s="118"/>
      <c r="U39" s="118"/>
      <c r="V39" s="118"/>
    </row>
    <row r="40" ht="12.75" customHeight="1">
      <c r="A40" s="114"/>
      <c r="B40" s="156" t="s">
        <v>35</v>
      </c>
      <c r="C40" s="262"/>
      <c r="D40" s="302"/>
      <c r="E40" s="302"/>
      <c r="F40" s="263"/>
      <c r="G40" s="303"/>
      <c r="H40" s="304"/>
      <c r="I40" s="305"/>
      <c r="J40" s="305"/>
      <c r="K40" s="306">
        <f t="shared" si="6"/>
        <v>0</v>
      </c>
      <c r="L40" s="307"/>
      <c r="M40" s="308"/>
      <c r="N40" s="160">
        <v>0.0</v>
      </c>
      <c r="O40" s="160">
        <f t="shared" si="7"/>
        <v>0</v>
      </c>
      <c r="P40" s="161">
        <f t="shared" si="8"/>
        <v>0</v>
      </c>
      <c r="Q40" s="118"/>
      <c r="R40" s="118"/>
      <c r="S40" s="118"/>
      <c r="T40" s="118"/>
      <c r="U40" s="118"/>
      <c r="V40" s="118"/>
    </row>
    <row r="41" ht="12.75" customHeight="1">
      <c r="A41" s="114"/>
      <c r="B41" s="156" t="s">
        <v>36</v>
      </c>
      <c r="C41" s="262"/>
      <c r="D41" s="302"/>
      <c r="E41" s="302"/>
      <c r="F41" s="263"/>
      <c r="G41" s="303"/>
      <c r="H41" s="304"/>
      <c r="I41" s="305"/>
      <c r="J41" s="305"/>
      <c r="K41" s="306">
        <f t="shared" si="6"/>
        <v>0</v>
      </c>
      <c r="L41" s="307"/>
      <c r="M41" s="308"/>
      <c r="N41" s="160">
        <v>0.0</v>
      </c>
      <c r="O41" s="160">
        <f t="shared" si="7"/>
        <v>0</v>
      </c>
      <c r="P41" s="161">
        <f t="shared" si="8"/>
        <v>0</v>
      </c>
      <c r="Q41" s="118"/>
      <c r="R41" s="118"/>
      <c r="S41" s="118"/>
      <c r="T41" s="118"/>
      <c r="U41" s="118"/>
      <c r="V41" s="118"/>
    </row>
    <row r="42" ht="12.75" customHeight="1">
      <c r="A42" s="114"/>
      <c r="B42" s="156" t="s">
        <v>36</v>
      </c>
      <c r="C42" s="262"/>
      <c r="D42" s="302"/>
      <c r="E42" s="302"/>
      <c r="F42" s="263"/>
      <c r="G42" s="303"/>
      <c r="H42" s="304"/>
      <c r="I42" s="305"/>
      <c r="J42" s="305"/>
      <c r="K42" s="306">
        <f t="shared" si="6"/>
        <v>0</v>
      </c>
      <c r="L42" s="307"/>
      <c r="M42" s="308"/>
      <c r="N42" s="160">
        <v>0.0</v>
      </c>
      <c r="O42" s="160">
        <f t="shared" si="7"/>
        <v>0</v>
      </c>
      <c r="P42" s="161">
        <f t="shared" si="8"/>
        <v>0</v>
      </c>
      <c r="Q42" s="118"/>
      <c r="R42" s="118"/>
      <c r="S42" s="118"/>
      <c r="T42" s="118"/>
      <c r="U42" s="118"/>
      <c r="V42" s="118"/>
    </row>
    <row r="43" ht="12.75" customHeight="1">
      <c r="A43" s="114"/>
      <c r="B43" s="171" t="s">
        <v>37</v>
      </c>
      <c r="C43" s="265"/>
      <c r="D43" s="309"/>
      <c r="E43" s="309"/>
      <c r="F43" s="266"/>
      <c r="G43" s="310"/>
      <c r="H43" s="311"/>
      <c r="I43" s="312"/>
      <c r="J43" s="312"/>
      <c r="K43" s="313">
        <f t="shared" si="6"/>
        <v>0</v>
      </c>
      <c r="L43" s="314"/>
      <c r="M43" s="315"/>
      <c r="N43" s="174">
        <v>0.0</v>
      </c>
      <c r="O43" s="174">
        <f t="shared" si="7"/>
        <v>0</v>
      </c>
      <c r="P43" s="175">
        <f t="shared" si="8"/>
        <v>0</v>
      </c>
      <c r="Q43" s="118"/>
      <c r="R43" s="118"/>
      <c r="S43" s="118"/>
      <c r="T43" s="118"/>
      <c r="U43" s="118"/>
      <c r="V43" s="118"/>
    </row>
    <row r="44" ht="12.75" customHeight="1">
      <c r="A44" s="114"/>
      <c r="B44" s="118"/>
      <c r="C44" s="118"/>
      <c r="D44" s="118"/>
      <c r="E44" s="118"/>
      <c r="F44" s="118"/>
      <c r="G44" s="118"/>
      <c r="H44" s="118"/>
      <c r="I44" s="118"/>
      <c r="J44" s="118"/>
      <c r="K44" s="268" t="s">
        <v>130</v>
      </c>
      <c r="L44" s="118"/>
      <c r="M44" s="179">
        <f t="shared" ref="M44:P44" si="9">SUM(M29:M43)</f>
        <v>0</v>
      </c>
      <c r="N44" s="179">
        <f t="shared" si="9"/>
        <v>0</v>
      </c>
      <c r="O44" s="179">
        <f t="shared" si="9"/>
        <v>0</v>
      </c>
      <c r="P44" s="270">
        <f t="shared" si="9"/>
        <v>0</v>
      </c>
      <c r="Q44" s="118"/>
      <c r="R44" s="118"/>
      <c r="S44" s="118"/>
      <c r="T44" s="118"/>
      <c r="U44" s="118"/>
      <c r="V44" s="118"/>
      <c r="W44" s="118"/>
      <c r="X44" s="118"/>
      <c r="Y44" s="118"/>
      <c r="Z44" s="118"/>
      <c r="AA44" s="118"/>
      <c r="AB44" s="118"/>
    </row>
    <row r="45" ht="12.75" customHeight="1">
      <c r="A45" s="114"/>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row>
    <row r="46" ht="12.75" customHeight="1">
      <c r="A46" s="114"/>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row>
    <row r="47" ht="12.75" customHeight="1">
      <c r="A47" s="114"/>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row>
    <row r="48" ht="12.75" customHeight="1">
      <c r="A48" s="114"/>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row>
    <row r="49" ht="12.75" customHeight="1">
      <c r="A49" s="114"/>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row>
    <row r="50" ht="12.75" customHeight="1">
      <c r="A50" s="114"/>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row>
    <row r="51" ht="12.75" customHeight="1">
      <c r="A51" s="114"/>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row>
    <row r="52" ht="12.75" customHeight="1">
      <c r="A52" s="114"/>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row>
    <row r="53" ht="12.75" customHeight="1">
      <c r="A53" s="114"/>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row>
    <row r="54" ht="12.75" customHeight="1">
      <c r="A54" s="114"/>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row>
    <row r="55" ht="12.75" customHeight="1">
      <c r="A55" s="114"/>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row>
    <row r="56" ht="12.75" customHeight="1">
      <c r="A56" s="114"/>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row>
    <row r="57" ht="12.75" customHeight="1">
      <c r="A57" s="114"/>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row>
    <row r="58" ht="12.75" customHeight="1">
      <c r="A58" s="114"/>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row>
    <row r="59" ht="12.75" customHeight="1">
      <c r="A59" s="114"/>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row>
    <row r="60" ht="12.75" customHeight="1">
      <c r="A60" s="114"/>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row>
    <row r="61" ht="12.75" customHeight="1">
      <c r="A61" s="114"/>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row>
    <row r="62" ht="12.75" customHeight="1">
      <c r="A62" s="114"/>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row>
    <row r="63" ht="12.75" customHeight="1">
      <c r="A63" s="114"/>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row>
    <row r="64" ht="12.75" customHeight="1">
      <c r="A64" s="114"/>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row>
    <row r="65" ht="12.75" customHeight="1">
      <c r="A65" s="114"/>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row>
    <row r="66" ht="12.75" customHeight="1">
      <c r="A66" s="114"/>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row>
    <row r="67" ht="12.75" customHeight="1">
      <c r="A67" s="114"/>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row>
    <row r="68" ht="12.75" customHeight="1">
      <c r="A68" s="114"/>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row>
    <row r="69" ht="12.75" customHeight="1">
      <c r="A69" s="114"/>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row>
    <row r="70" ht="12.75" customHeight="1">
      <c r="A70" s="114"/>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row>
    <row r="71" ht="12.75" customHeight="1">
      <c r="A71" s="114"/>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row>
    <row r="72" ht="12.75" customHeight="1">
      <c r="A72" s="114"/>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row>
    <row r="73" ht="12.75" customHeight="1">
      <c r="A73" s="114"/>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row>
    <row r="74" ht="12.75" customHeight="1">
      <c r="A74" s="114"/>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row>
    <row r="75" ht="12.75" customHeight="1">
      <c r="A75" s="114"/>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row>
    <row r="76" ht="12.75" customHeight="1">
      <c r="A76" s="114"/>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row>
    <row r="77" ht="12.75" customHeight="1">
      <c r="A77" s="114"/>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row>
    <row r="78" ht="12.75" customHeight="1">
      <c r="A78" s="114"/>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row>
    <row r="79" ht="12.75" customHeight="1">
      <c r="A79" s="114"/>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row>
    <row r="80" ht="12.75" customHeight="1">
      <c r="A80" s="114"/>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row>
    <row r="81" ht="12.75" customHeight="1">
      <c r="A81" s="114"/>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row>
    <row r="82" ht="12.75" customHeight="1">
      <c r="A82" s="114"/>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row>
    <row r="83" ht="12.75" customHeight="1">
      <c r="A83" s="114"/>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row>
    <row r="84" ht="12.75" customHeight="1">
      <c r="A84" s="114"/>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row>
    <row r="85" ht="12.75" customHeight="1">
      <c r="A85" s="114"/>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row>
    <row r="86" ht="12.75" customHeight="1">
      <c r="A86" s="114"/>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row>
    <row r="87" ht="12.75" customHeight="1">
      <c r="A87" s="114"/>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row>
    <row r="88" ht="12.75" customHeight="1">
      <c r="A88" s="114"/>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row>
    <row r="89" ht="12.75" customHeight="1">
      <c r="A89" s="114"/>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row>
    <row r="90" ht="12.75" customHeight="1">
      <c r="A90" s="114"/>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row>
    <row r="91" ht="12.75" customHeight="1">
      <c r="A91" s="114"/>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row>
    <row r="92" ht="12.75" customHeight="1">
      <c r="A92" s="114"/>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row>
    <row r="93" ht="12.75" customHeight="1">
      <c r="A93" s="114"/>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row>
    <row r="94" ht="12.75" customHeight="1">
      <c r="A94" s="114"/>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row>
    <row r="95" ht="12.75" customHeight="1">
      <c r="A95" s="114"/>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row>
    <row r="96" ht="12.75" customHeight="1">
      <c r="A96" s="114"/>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row>
    <row r="97" ht="12.75" customHeight="1">
      <c r="A97" s="114"/>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row>
    <row r="98" ht="12.75" customHeight="1">
      <c r="A98" s="114"/>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row>
    <row r="99" ht="12.75" customHeight="1">
      <c r="A99" s="114"/>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row>
    <row r="100" ht="12.75" customHeight="1">
      <c r="A100" s="114"/>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row>
    <row r="101" ht="12.75" customHeight="1">
      <c r="A101" s="114"/>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row>
    <row r="102" ht="12.75" customHeight="1">
      <c r="A102" s="114"/>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row>
    <row r="103" ht="12.75" customHeight="1">
      <c r="A103" s="114"/>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row>
    <row r="104" ht="12.75" customHeight="1">
      <c r="A104" s="114"/>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row>
    <row r="105" ht="12.75" customHeight="1">
      <c r="A105" s="114"/>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row>
    <row r="106" ht="12.75" customHeight="1">
      <c r="A106" s="114"/>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row>
    <row r="107" ht="12.75" customHeight="1">
      <c r="A107" s="114"/>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row>
    <row r="108" ht="12.75" customHeight="1">
      <c r="A108" s="114"/>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row>
    <row r="109" ht="12.75" customHeight="1">
      <c r="A109" s="114"/>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row>
    <row r="110" ht="12.75" customHeight="1">
      <c r="A110" s="114"/>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row>
    <row r="111" ht="12.75" customHeight="1">
      <c r="A111" s="114"/>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row>
    <row r="112" ht="12.75" customHeight="1">
      <c r="A112" s="114"/>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row>
    <row r="113" ht="12.75" customHeight="1">
      <c r="A113" s="114"/>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row>
    <row r="114" ht="12.75" customHeight="1">
      <c r="A114" s="114"/>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row>
    <row r="115" ht="12.75" customHeight="1">
      <c r="A115" s="114"/>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row>
    <row r="116" ht="12.75" customHeight="1">
      <c r="A116" s="114"/>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row>
    <row r="117" ht="12.75" customHeight="1">
      <c r="A117" s="114"/>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row>
    <row r="118" ht="12.75" customHeight="1">
      <c r="A118" s="114"/>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row>
    <row r="119" ht="12.75" customHeight="1">
      <c r="A119" s="114"/>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row>
    <row r="120" ht="12.75" customHeight="1">
      <c r="A120" s="114"/>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row>
    <row r="121" ht="12.75" customHeight="1">
      <c r="A121" s="114"/>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row>
    <row r="122" ht="12.75" customHeight="1">
      <c r="A122" s="114"/>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row>
    <row r="123" ht="12.75" customHeight="1">
      <c r="A123" s="114"/>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row>
    <row r="124" ht="12.75" customHeight="1">
      <c r="A124" s="114"/>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row>
    <row r="125" ht="12.75" customHeight="1">
      <c r="A125" s="114"/>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row>
    <row r="126" ht="12.75" customHeight="1">
      <c r="A126" s="114"/>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row>
    <row r="127" ht="12.75" customHeight="1">
      <c r="A127" s="114"/>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row>
    <row r="128" ht="12.75" customHeight="1">
      <c r="A128" s="114"/>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row>
    <row r="129" ht="12.75" customHeight="1">
      <c r="A129" s="114"/>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row>
    <row r="130" ht="12.75" customHeight="1">
      <c r="A130" s="114"/>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row>
    <row r="131" ht="12.75" customHeight="1">
      <c r="A131" s="114"/>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row>
    <row r="132" ht="12.75" customHeight="1">
      <c r="A132" s="114"/>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row>
    <row r="133" ht="12.75" customHeight="1">
      <c r="A133" s="114"/>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row>
    <row r="134" ht="12.75" customHeight="1">
      <c r="A134" s="114"/>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row>
    <row r="135" ht="12.75" customHeight="1">
      <c r="A135" s="114"/>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row>
    <row r="136" ht="12.75" customHeight="1">
      <c r="A136" s="114"/>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row>
    <row r="137" ht="12.75" customHeight="1">
      <c r="A137" s="114"/>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row>
    <row r="138" ht="12.75" customHeight="1">
      <c r="A138" s="114"/>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row>
    <row r="139" ht="12.75" customHeight="1">
      <c r="A139" s="114"/>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row>
    <row r="140" ht="12.75" customHeight="1">
      <c r="A140" s="114"/>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row>
    <row r="141" ht="12.75" customHeight="1">
      <c r="A141" s="114"/>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row>
    <row r="142" ht="12.75" customHeight="1">
      <c r="A142" s="114"/>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row>
    <row r="143" ht="12.75" customHeight="1">
      <c r="A143" s="114"/>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row>
    <row r="144" ht="12.75" customHeight="1">
      <c r="A144" s="114"/>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row>
    <row r="145" ht="12.75" customHeight="1">
      <c r="A145" s="114"/>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row>
    <row r="146" ht="12.75" customHeight="1">
      <c r="A146" s="114"/>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row>
    <row r="147" ht="12.75" customHeight="1">
      <c r="A147" s="114"/>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row>
    <row r="148" ht="12.75" customHeight="1">
      <c r="A148" s="114"/>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row>
    <row r="149" ht="12.75" customHeight="1">
      <c r="A149" s="114"/>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row>
    <row r="150" ht="12.75" customHeight="1">
      <c r="A150" s="114"/>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row>
    <row r="151" ht="12.75" customHeight="1">
      <c r="A151" s="114"/>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row>
    <row r="152" ht="12.75" customHeight="1">
      <c r="A152" s="114"/>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row>
    <row r="153" ht="12.75" customHeight="1">
      <c r="A153" s="114"/>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row>
    <row r="154" ht="12.75" customHeight="1">
      <c r="A154" s="114"/>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row>
    <row r="155" ht="12.75" customHeight="1">
      <c r="A155" s="114"/>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row>
    <row r="156" ht="12.75" customHeight="1">
      <c r="A156" s="114"/>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row>
    <row r="157" ht="12.75" customHeight="1">
      <c r="A157" s="114"/>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row>
    <row r="158" ht="12.75" customHeight="1">
      <c r="A158" s="114"/>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row>
    <row r="159" ht="12.75" customHeight="1">
      <c r="A159" s="114"/>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row>
    <row r="160" ht="12.75" customHeight="1">
      <c r="A160" s="114"/>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row>
    <row r="161" ht="12.75" customHeight="1">
      <c r="A161" s="114"/>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row>
    <row r="162" ht="12.75" customHeight="1">
      <c r="A162" s="114"/>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row>
    <row r="163" ht="12.75" customHeight="1">
      <c r="A163" s="114"/>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row>
    <row r="164" ht="12.75" customHeight="1">
      <c r="A164" s="114"/>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row>
    <row r="165" ht="12.75" customHeight="1">
      <c r="A165" s="114"/>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row>
    <row r="166" ht="12.75" customHeight="1">
      <c r="A166" s="114"/>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row>
    <row r="167" ht="12.75" customHeight="1">
      <c r="A167" s="114"/>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row>
    <row r="168" ht="12.75" customHeight="1">
      <c r="A168" s="114"/>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row>
    <row r="169" ht="12.75" customHeight="1">
      <c r="A169" s="114"/>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row>
    <row r="170" ht="12.75" customHeight="1">
      <c r="A170" s="114"/>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row>
    <row r="171" ht="12.75" customHeight="1">
      <c r="A171" s="114"/>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row>
    <row r="172" ht="12.75" customHeight="1">
      <c r="A172" s="114"/>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row>
    <row r="173" ht="12.75" customHeight="1">
      <c r="A173" s="114"/>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row>
    <row r="174" ht="12.75" customHeight="1">
      <c r="A174" s="114"/>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row>
    <row r="175" ht="12.75" customHeight="1">
      <c r="A175" s="114"/>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row>
    <row r="176" ht="12.75" customHeight="1">
      <c r="A176" s="114"/>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row>
    <row r="177" ht="12.75" customHeight="1">
      <c r="A177" s="114"/>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row>
    <row r="178" ht="12.75" customHeight="1">
      <c r="A178" s="114"/>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row>
    <row r="179" ht="12.75" customHeight="1">
      <c r="A179" s="114"/>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row>
    <row r="180" ht="12.75" customHeight="1">
      <c r="A180" s="114"/>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row>
    <row r="181" ht="12.75" customHeight="1">
      <c r="A181" s="114"/>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row>
    <row r="182" ht="12.75" customHeight="1">
      <c r="A182" s="114"/>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row>
    <row r="183" ht="12.75" customHeight="1">
      <c r="A183" s="114"/>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row>
    <row r="184" ht="12.75" customHeight="1">
      <c r="A184" s="114"/>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row>
    <row r="185" ht="12.75" customHeight="1">
      <c r="A185" s="114"/>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row>
    <row r="186" ht="12.75" customHeight="1">
      <c r="A186" s="114"/>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row>
    <row r="187" ht="12.75" customHeight="1">
      <c r="A187" s="114"/>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row>
    <row r="188" ht="12.75" customHeight="1">
      <c r="A188" s="114"/>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row>
    <row r="189" ht="12.75" customHeight="1">
      <c r="A189" s="114"/>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row>
    <row r="190" ht="12.75" customHeight="1">
      <c r="A190" s="114"/>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row>
    <row r="191" ht="12.75" customHeight="1">
      <c r="A191" s="114"/>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row>
    <row r="192" ht="12.75" customHeight="1">
      <c r="A192" s="114"/>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row>
    <row r="193" ht="12.75" customHeight="1">
      <c r="A193" s="114"/>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row>
    <row r="194" ht="12.75" customHeight="1">
      <c r="A194" s="114"/>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row>
    <row r="195" ht="12.75" customHeight="1">
      <c r="A195" s="114"/>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row>
    <row r="196" ht="12.75" customHeight="1">
      <c r="A196" s="114"/>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row>
    <row r="197" ht="12.75" customHeight="1">
      <c r="A197" s="114"/>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row>
    <row r="198" ht="12.75" customHeight="1">
      <c r="A198" s="114"/>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row>
    <row r="199" ht="12.75" customHeight="1">
      <c r="A199" s="114"/>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row>
    <row r="200" ht="12.75" customHeight="1">
      <c r="A200" s="114"/>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row>
    <row r="201" ht="12.75" customHeight="1">
      <c r="A201" s="114"/>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row>
    <row r="202" ht="12.75" customHeight="1">
      <c r="A202" s="114"/>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row>
    <row r="203" ht="12.75" customHeight="1">
      <c r="A203" s="114"/>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row>
    <row r="204" ht="12.75" customHeight="1">
      <c r="A204" s="114"/>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row>
    <row r="205" ht="12.75" customHeight="1">
      <c r="A205" s="114"/>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row>
    <row r="206" ht="12.75" customHeight="1">
      <c r="A206" s="114"/>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row>
    <row r="207" ht="12.75" customHeight="1">
      <c r="A207" s="114"/>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row>
    <row r="208" ht="12.75" customHeight="1">
      <c r="A208" s="114"/>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row>
    <row r="209" ht="12.75" customHeight="1">
      <c r="A209" s="114"/>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row>
    <row r="210" ht="12.75" customHeight="1">
      <c r="A210" s="114"/>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row>
    <row r="211" ht="12.75" customHeight="1">
      <c r="A211" s="114"/>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row>
    <row r="212" ht="12.75" customHeight="1">
      <c r="A212" s="114"/>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row>
    <row r="213" ht="12.75" customHeight="1">
      <c r="A213" s="114"/>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row>
    <row r="214" ht="12.75" customHeight="1">
      <c r="A214" s="114"/>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row>
    <row r="215" ht="12.75" customHeight="1">
      <c r="A215" s="114"/>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row>
    <row r="216" ht="12.75" customHeight="1">
      <c r="A216" s="114"/>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row>
    <row r="217" ht="12.75" customHeight="1">
      <c r="A217" s="114"/>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row>
    <row r="218" ht="12.75" customHeight="1">
      <c r="A218" s="114"/>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row>
    <row r="219" ht="12.75" customHeight="1">
      <c r="A219" s="114"/>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row>
    <row r="220" ht="12.75" customHeight="1">
      <c r="A220" s="114"/>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row>
    <row r="221" ht="12.75" customHeight="1">
      <c r="A221" s="114"/>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row>
    <row r="222" ht="12.75" customHeight="1">
      <c r="A222" s="114"/>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row>
    <row r="223" ht="12.75" customHeight="1">
      <c r="A223" s="114"/>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row>
    <row r="224" ht="12.75" customHeight="1">
      <c r="A224" s="114"/>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row>
    <row r="225" ht="12.75" customHeight="1">
      <c r="A225" s="114"/>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row>
    <row r="226" ht="12.75" customHeight="1">
      <c r="A226" s="114"/>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row>
    <row r="227" ht="12.75" customHeight="1">
      <c r="A227" s="114"/>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row>
    <row r="228" ht="12.75" customHeight="1">
      <c r="A228" s="114"/>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row>
    <row r="229" ht="12.75" customHeight="1">
      <c r="A229" s="114"/>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row>
    <row r="230" ht="12.75" customHeight="1">
      <c r="A230" s="114"/>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row>
    <row r="231" ht="12.75" customHeight="1">
      <c r="A231" s="114"/>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row>
    <row r="232" ht="12.75" customHeight="1">
      <c r="A232" s="114"/>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row>
    <row r="233" ht="12.75" customHeight="1">
      <c r="A233" s="114"/>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row>
    <row r="234" ht="12.75" customHeight="1">
      <c r="A234" s="114"/>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row>
    <row r="235" ht="12.75" customHeight="1">
      <c r="A235" s="114"/>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row>
    <row r="236" ht="12.75" customHeight="1">
      <c r="A236" s="114"/>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row>
    <row r="237" ht="12.75" customHeight="1">
      <c r="A237" s="114"/>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row>
    <row r="238" ht="12.75" customHeight="1">
      <c r="A238" s="114"/>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row>
    <row r="239" ht="12.75" customHeight="1">
      <c r="A239" s="114"/>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row>
    <row r="240" ht="12.75" customHeight="1">
      <c r="A240" s="114"/>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row>
    <row r="241" ht="12.75" customHeight="1">
      <c r="A241" s="114"/>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row>
    <row r="242" ht="12.75" customHeight="1">
      <c r="A242" s="114"/>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row>
    <row r="243" ht="12.75" customHeight="1">
      <c r="A243" s="114"/>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row>
    <row r="244" ht="12.75" customHeight="1">
      <c r="A244" s="114"/>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H5:H7"/>
    <mergeCell ref="I5:I7"/>
    <mergeCell ref="J5:K5"/>
    <mergeCell ref="L5:L7"/>
    <mergeCell ref="J6:K6"/>
    <mergeCell ref="M5:M7"/>
    <mergeCell ref="N5:N7"/>
    <mergeCell ref="O5:O7"/>
    <mergeCell ref="Q6:S6"/>
    <mergeCell ref="B2:W2"/>
    <mergeCell ref="H4:S4"/>
    <mergeCell ref="T4:W4"/>
    <mergeCell ref="B5:B7"/>
    <mergeCell ref="C5:C7"/>
    <mergeCell ref="D5:D7"/>
    <mergeCell ref="E5:E7"/>
    <mergeCell ref="T6:V6"/>
    <mergeCell ref="F5:F7"/>
    <mergeCell ref="G5:G7"/>
    <mergeCell ref="B26:B28"/>
    <mergeCell ref="C26:C28"/>
    <mergeCell ref="D26:D28"/>
    <mergeCell ref="E26:E28"/>
    <mergeCell ref="F26:F28"/>
    <mergeCell ref="N27:N28"/>
    <mergeCell ref="O27:O28"/>
    <mergeCell ref="G26:G28"/>
    <mergeCell ref="H26:H28"/>
    <mergeCell ref="I26:K27"/>
    <mergeCell ref="L26:M26"/>
    <mergeCell ref="N26:P26"/>
    <mergeCell ref="L27:L28"/>
    <mergeCell ref="M27:M28"/>
    <mergeCell ref="P27:P28"/>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4.0"/>
    <col customWidth="1" min="2" max="2" width="25.14"/>
    <col customWidth="1" min="3" max="3" width="23.43"/>
    <col customWidth="1" min="4" max="4" width="22.71"/>
    <col customWidth="1" min="5" max="5" width="10.14"/>
    <col customWidth="1" min="6" max="8" width="13.86"/>
    <col customWidth="1" min="9" max="10" width="15.43"/>
    <col customWidth="1" hidden="1" min="11" max="11" width="23.57"/>
    <col customWidth="1" min="12" max="12" width="16.43"/>
    <col customWidth="1" min="13" max="13" width="11.43"/>
    <col customWidth="1" min="14" max="29" width="10.71"/>
  </cols>
  <sheetData>
    <row r="1" ht="12.75" customHeight="1">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row>
    <row r="2" ht="56.25" customHeight="1">
      <c r="A2" s="114"/>
      <c r="B2" s="116" t="s">
        <v>145</v>
      </c>
      <c r="C2" s="30"/>
      <c r="D2" s="30"/>
      <c r="E2" s="30"/>
      <c r="F2" s="30"/>
      <c r="G2" s="30"/>
      <c r="H2" s="30"/>
      <c r="I2" s="30"/>
      <c r="J2" s="30"/>
      <c r="K2" s="31"/>
      <c r="L2" s="114"/>
      <c r="M2" s="114"/>
      <c r="N2" s="114"/>
      <c r="O2" s="114"/>
      <c r="P2" s="114"/>
      <c r="Q2" s="114"/>
      <c r="R2" s="114"/>
      <c r="S2" s="114"/>
      <c r="T2" s="114"/>
      <c r="U2" s="114"/>
      <c r="V2" s="114"/>
      <c r="W2" s="114"/>
      <c r="X2" s="114"/>
      <c r="Y2" s="114"/>
      <c r="Z2" s="114"/>
      <c r="AA2" s="114"/>
      <c r="AB2" s="114"/>
      <c r="AC2" s="114"/>
    </row>
    <row r="3" ht="24.0" customHeight="1">
      <c r="A3" s="114"/>
      <c r="B3" s="316"/>
      <c r="C3" s="317"/>
      <c r="D3" s="317"/>
      <c r="E3" s="316"/>
      <c r="F3" s="316"/>
      <c r="G3" s="316"/>
      <c r="H3" s="316"/>
      <c r="I3" s="316"/>
      <c r="J3" s="316"/>
      <c r="K3" s="316"/>
      <c r="L3" s="316"/>
      <c r="M3" s="316"/>
      <c r="N3" s="316"/>
      <c r="O3" s="316"/>
      <c r="P3" s="316"/>
      <c r="Q3" s="316"/>
      <c r="R3" s="316"/>
      <c r="S3" s="316"/>
      <c r="T3" s="316"/>
      <c r="U3" s="316"/>
      <c r="V3" s="316"/>
      <c r="W3" s="316"/>
      <c r="X3" s="316"/>
      <c r="Y3" s="316"/>
      <c r="Z3" s="316"/>
      <c r="AA3" s="316"/>
      <c r="AB3" s="316"/>
      <c r="AC3" s="316"/>
    </row>
    <row r="4" ht="60.0" customHeight="1">
      <c r="A4" s="114"/>
      <c r="B4" s="318"/>
      <c r="C4" s="319"/>
      <c r="D4" s="319"/>
      <c r="E4" s="319"/>
      <c r="F4" s="319"/>
      <c r="G4" s="319"/>
      <c r="H4" s="319"/>
      <c r="I4" s="125" t="s">
        <v>146</v>
      </c>
      <c r="J4" s="126"/>
      <c r="K4" s="46"/>
      <c r="L4" s="316"/>
      <c r="M4" s="316"/>
      <c r="N4" s="316"/>
      <c r="O4" s="316"/>
      <c r="P4" s="316"/>
      <c r="Q4" s="316"/>
      <c r="R4" s="316"/>
      <c r="S4" s="316"/>
      <c r="T4" s="316"/>
      <c r="U4" s="316"/>
      <c r="V4" s="316"/>
      <c r="W4" s="316"/>
      <c r="X4" s="316"/>
      <c r="Y4" s="316"/>
      <c r="Z4" s="316"/>
      <c r="AA4" s="316"/>
      <c r="AB4" s="316"/>
      <c r="AC4" s="316"/>
    </row>
    <row r="5" ht="60.0" customHeight="1">
      <c r="A5" s="114"/>
      <c r="B5" s="320" t="s">
        <v>147</v>
      </c>
      <c r="C5" s="321" t="s">
        <v>148</v>
      </c>
      <c r="D5" s="321" t="s">
        <v>149</v>
      </c>
      <c r="E5" s="321" t="s">
        <v>150</v>
      </c>
      <c r="F5" s="321" t="s">
        <v>151</v>
      </c>
      <c r="G5" s="321" t="s">
        <v>152</v>
      </c>
      <c r="H5" s="321" t="s">
        <v>153</v>
      </c>
      <c r="I5" s="135" t="s">
        <v>4</v>
      </c>
      <c r="J5" s="46"/>
      <c r="K5" s="144" t="s">
        <v>75</v>
      </c>
      <c r="L5" s="316"/>
      <c r="M5" s="316"/>
      <c r="N5" s="316"/>
      <c r="O5" s="316"/>
      <c r="P5" s="316"/>
      <c r="Q5" s="316"/>
      <c r="R5" s="316"/>
      <c r="S5" s="316"/>
      <c r="T5" s="316"/>
      <c r="U5" s="316"/>
      <c r="V5" s="316"/>
      <c r="W5" s="316"/>
      <c r="X5" s="316"/>
      <c r="Y5" s="316"/>
      <c r="Z5" s="316"/>
      <c r="AA5" s="316"/>
      <c r="AB5" s="316"/>
      <c r="AC5" s="316"/>
    </row>
    <row r="6" ht="60.0" customHeight="1">
      <c r="A6" s="114"/>
      <c r="B6" s="22"/>
      <c r="C6" s="22"/>
      <c r="D6" s="22"/>
      <c r="E6" s="22"/>
      <c r="F6" s="22"/>
      <c r="G6" s="22"/>
      <c r="H6" s="22"/>
      <c r="I6" s="144" t="s">
        <v>6</v>
      </c>
      <c r="J6" s="144" t="s">
        <v>7</v>
      </c>
      <c r="K6" s="155" t="s">
        <v>85</v>
      </c>
      <c r="L6" s="316"/>
      <c r="M6" s="316"/>
      <c r="N6" s="316"/>
      <c r="O6" s="316"/>
      <c r="P6" s="316"/>
      <c r="Q6" s="316"/>
      <c r="R6" s="316"/>
      <c r="S6" s="316"/>
      <c r="T6" s="316"/>
      <c r="U6" s="316"/>
      <c r="V6" s="316"/>
      <c r="W6" s="316"/>
      <c r="X6" s="316"/>
      <c r="Y6" s="316"/>
      <c r="Z6" s="316"/>
      <c r="AA6" s="316"/>
      <c r="AB6" s="316"/>
      <c r="AC6" s="316"/>
    </row>
    <row r="7" ht="12.75" customHeight="1">
      <c r="A7" s="114"/>
      <c r="B7" s="262" t="s">
        <v>154</v>
      </c>
      <c r="C7" s="322"/>
      <c r="D7" s="323"/>
      <c r="E7" s="323"/>
      <c r="F7" s="323">
        <f t="shared" ref="F7:G7" si="1">C7*12</f>
        <v>0</v>
      </c>
      <c r="G7" s="323">
        <f t="shared" si="1"/>
        <v>0</v>
      </c>
      <c r="H7" s="323">
        <f t="shared" ref="H7:H10" si="3">+F7+G7</f>
        <v>0</v>
      </c>
      <c r="I7" s="324"/>
      <c r="J7" s="324"/>
      <c r="K7" s="325" t="str">
        <f t="shared" ref="K7:K11" si="4">IF((SUM(I7:J7)-G7)=0,"OK","Revisar")</f>
        <v>OK</v>
      </c>
      <c r="L7" s="316"/>
      <c r="M7" s="316"/>
      <c r="N7" s="316"/>
      <c r="O7" s="316"/>
      <c r="P7" s="316"/>
      <c r="Q7" s="316"/>
      <c r="R7" s="316"/>
      <c r="S7" s="316"/>
      <c r="T7" s="316"/>
      <c r="U7" s="316"/>
      <c r="V7" s="316"/>
      <c r="W7" s="316"/>
      <c r="X7" s="316"/>
      <c r="Y7" s="316"/>
      <c r="Z7" s="316"/>
      <c r="AA7" s="316"/>
      <c r="AB7" s="316"/>
      <c r="AC7" s="316"/>
    </row>
    <row r="8" ht="12.75" customHeight="1">
      <c r="A8" s="114"/>
      <c r="B8" s="262" t="s">
        <v>155</v>
      </c>
      <c r="C8" s="322"/>
      <c r="D8" s="322"/>
      <c r="E8" s="322"/>
      <c r="F8" s="322">
        <f t="shared" ref="F8:G8" si="2">C8*12</f>
        <v>0</v>
      </c>
      <c r="G8" s="322">
        <f t="shared" si="2"/>
        <v>0</v>
      </c>
      <c r="H8" s="322">
        <f t="shared" si="3"/>
        <v>0</v>
      </c>
      <c r="I8" s="326"/>
      <c r="J8" s="326"/>
      <c r="K8" s="325" t="str">
        <f t="shared" si="4"/>
        <v>OK</v>
      </c>
      <c r="L8" s="316"/>
      <c r="M8" s="316"/>
      <c r="N8" s="316"/>
      <c r="O8" s="316"/>
      <c r="P8" s="316"/>
      <c r="Q8" s="316"/>
      <c r="R8" s="316"/>
      <c r="S8" s="316"/>
      <c r="T8" s="316"/>
      <c r="U8" s="316"/>
      <c r="V8" s="316"/>
      <c r="W8" s="316"/>
      <c r="X8" s="316"/>
      <c r="Y8" s="316"/>
      <c r="Z8" s="316"/>
      <c r="AA8" s="316"/>
      <c r="AB8" s="316"/>
      <c r="AC8" s="316"/>
    </row>
    <row r="9" ht="12.75" customHeight="1">
      <c r="A9" s="114"/>
      <c r="B9" s="262"/>
      <c r="C9" s="322"/>
      <c r="D9" s="322"/>
      <c r="E9" s="322"/>
      <c r="F9" s="322">
        <f t="shared" ref="F9:G9" si="5">C9*12</f>
        <v>0</v>
      </c>
      <c r="G9" s="322">
        <f t="shared" si="5"/>
        <v>0</v>
      </c>
      <c r="H9" s="322">
        <f t="shared" si="3"/>
        <v>0</v>
      </c>
      <c r="I9" s="326"/>
      <c r="J9" s="326"/>
      <c r="K9" s="325" t="str">
        <f t="shared" si="4"/>
        <v>OK</v>
      </c>
      <c r="L9" s="316"/>
      <c r="M9" s="316"/>
      <c r="N9" s="316"/>
      <c r="O9" s="316"/>
      <c r="P9" s="316"/>
      <c r="Q9" s="316"/>
      <c r="R9" s="316"/>
      <c r="S9" s="316"/>
      <c r="T9" s="316"/>
      <c r="U9" s="316"/>
      <c r="V9" s="316"/>
      <c r="W9" s="316"/>
      <c r="X9" s="316"/>
      <c r="Y9" s="316"/>
      <c r="Z9" s="316"/>
      <c r="AA9" s="316"/>
      <c r="AB9" s="316"/>
      <c r="AC9" s="316"/>
    </row>
    <row r="10" ht="12.75" customHeight="1">
      <c r="A10" s="114"/>
      <c r="B10" s="262" t="s">
        <v>156</v>
      </c>
      <c r="C10" s="322"/>
      <c r="D10" s="322"/>
      <c r="E10" s="322"/>
      <c r="F10" s="322">
        <f t="shared" ref="F10:G10" si="6">C10*12</f>
        <v>0</v>
      </c>
      <c r="G10" s="322">
        <f t="shared" si="6"/>
        <v>0</v>
      </c>
      <c r="H10" s="322">
        <f t="shared" si="3"/>
        <v>0</v>
      </c>
      <c r="I10" s="326"/>
      <c r="J10" s="326"/>
      <c r="K10" s="325" t="str">
        <f t="shared" si="4"/>
        <v>OK</v>
      </c>
      <c r="L10" s="316"/>
      <c r="M10" s="316"/>
      <c r="N10" s="316"/>
      <c r="O10" s="316"/>
      <c r="P10" s="316"/>
      <c r="Q10" s="316"/>
      <c r="R10" s="316"/>
      <c r="S10" s="316"/>
      <c r="T10" s="316"/>
      <c r="U10" s="316"/>
      <c r="V10" s="316"/>
      <c r="W10" s="316"/>
      <c r="X10" s="316"/>
      <c r="Y10" s="316"/>
      <c r="Z10" s="316"/>
      <c r="AA10" s="316"/>
      <c r="AB10" s="316"/>
      <c r="AC10" s="316"/>
    </row>
    <row r="11" ht="12.75" customHeight="1">
      <c r="A11" s="114"/>
      <c r="B11" s="327" t="s">
        <v>130</v>
      </c>
      <c r="C11" s="327">
        <f t="shared" ref="C11:D11" si="7">SUM(C7:C10)</f>
        <v>0</v>
      </c>
      <c r="D11" s="327">
        <f t="shared" si="7"/>
        <v>0</v>
      </c>
      <c r="E11" s="327"/>
      <c r="F11" s="328">
        <f t="shared" ref="F11:J11" si="8">SUM(F7:F10)</f>
        <v>0</v>
      </c>
      <c r="G11" s="328">
        <f t="shared" si="8"/>
        <v>0</v>
      </c>
      <c r="H11" s="328">
        <f t="shared" si="8"/>
        <v>0</v>
      </c>
      <c r="I11" s="327">
        <f t="shared" si="8"/>
        <v>0</v>
      </c>
      <c r="J11" s="327">
        <f t="shared" si="8"/>
        <v>0</v>
      </c>
      <c r="K11" s="329" t="str">
        <f t="shared" si="4"/>
        <v>OK</v>
      </c>
      <c r="L11" s="316"/>
      <c r="M11" s="316"/>
      <c r="N11" s="316"/>
      <c r="O11" s="316"/>
      <c r="P11" s="316"/>
      <c r="Q11" s="316"/>
      <c r="R11" s="316"/>
      <c r="S11" s="316"/>
      <c r="T11" s="316"/>
      <c r="U11" s="316"/>
      <c r="V11" s="316"/>
      <c r="W11" s="316"/>
      <c r="X11" s="316"/>
      <c r="Y11" s="316"/>
      <c r="Z11" s="316"/>
      <c r="AA11" s="316"/>
      <c r="AB11" s="316"/>
      <c r="AC11" s="316"/>
    </row>
    <row r="12" ht="24.0" customHeight="1">
      <c r="A12" s="114"/>
      <c r="B12" s="316"/>
      <c r="C12" s="317"/>
      <c r="D12" s="317"/>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row>
    <row r="13" ht="30.75" customHeight="1">
      <c r="A13" s="114"/>
      <c r="B13" s="330" t="s">
        <v>157</v>
      </c>
      <c r="C13" s="321" t="s">
        <v>158</v>
      </c>
      <c r="D13" s="321" t="s">
        <v>159</v>
      </c>
      <c r="E13" s="321" t="s">
        <v>160</v>
      </c>
      <c r="F13" s="321" t="s">
        <v>151</v>
      </c>
      <c r="G13" s="321" t="s">
        <v>152</v>
      </c>
      <c r="H13" s="321" t="s">
        <v>153</v>
      </c>
      <c r="I13" s="135" t="s">
        <v>4</v>
      </c>
      <c r="J13" s="46"/>
      <c r="K13" s="144" t="s">
        <v>75</v>
      </c>
      <c r="N13" s="316"/>
      <c r="O13" s="316"/>
      <c r="P13" s="316"/>
      <c r="Q13" s="316"/>
      <c r="R13" s="316"/>
      <c r="S13" s="316"/>
      <c r="T13" s="316"/>
      <c r="U13" s="316"/>
      <c r="V13" s="316"/>
      <c r="W13" s="316"/>
      <c r="X13" s="316"/>
      <c r="Y13" s="316"/>
      <c r="Z13" s="316"/>
      <c r="AA13" s="316"/>
      <c r="AB13" s="316"/>
      <c r="AC13" s="316"/>
    </row>
    <row r="14" ht="30.75" customHeight="1">
      <c r="A14" s="114"/>
      <c r="B14" s="22"/>
      <c r="C14" s="22"/>
      <c r="D14" s="22"/>
      <c r="E14" s="22"/>
      <c r="F14" s="22"/>
      <c r="G14" s="22"/>
      <c r="H14" s="22"/>
      <c r="I14" s="144" t="s">
        <v>6</v>
      </c>
      <c r="J14" s="144" t="s">
        <v>7</v>
      </c>
      <c r="K14" s="155" t="s">
        <v>85</v>
      </c>
      <c r="N14" s="316"/>
      <c r="O14" s="316"/>
      <c r="P14" s="316"/>
      <c r="Q14" s="316"/>
      <c r="R14" s="316"/>
      <c r="S14" s="316"/>
      <c r="T14" s="316"/>
      <c r="U14" s="316"/>
      <c r="V14" s="316"/>
      <c r="W14" s="316"/>
      <c r="X14" s="316"/>
      <c r="Y14" s="316"/>
      <c r="Z14" s="316"/>
      <c r="AA14" s="316"/>
      <c r="AB14" s="316"/>
      <c r="AC14" s="316"/>
    </row>
    <row r="15" ht="12.75" customHeight="1">
      <c r="A15" s="114"/>
      <c r="B15" s="322"/>
      <c r="C15" s="322"/>
      <c r="D15" s="322"/>
      <c r="E15" s="322"/>
      <c r="F15" s="322">
        <f t="shared" ref="F15:G15" si="9">C15*12</f>
        <v>0</v>
      </c>
      <c r="G15" s="322">
        <f t="shared" si="9"/>
        <v>0</v>
      </c>
      <c r="H15" s="322">
        <f t="shared" ref="H15:H17" si="11">+F15+G15</f>
        <v>0</v>
      </c>
      <c r="I15" s="326"/>
      <c r="J15" s="326"/>
      <c r="K15" s="325" t="str">
        <f t="shared" ref="K15:K18" si="12">IF((SUM(I15:J15)-G15)=0,"OK","Revisar")</f>
        <v>OK</v>
      </c>
      <c r="N15" s="316"/>
      <c r="O15" s="316"/>
      <c r="P15" s="316"/>
      <c r="Q15" s="316"/>
      <c r="R15" s="316"/>
      <c r="S15" s="316"/>
      <c r="T15" s="316"/>
      <c r="U15" s="316"/>
      <c r="V15" s="316"/>
      <c r="W15" s="316"/>
      <c r="X15" s="316"/>
      <c r="Y15" s="316"/>
      <c r="Z15" s="316"/>
      <c r="AA15" s="316"/>
      <c r="AB15" s="316"/>
      <c r="AC15" s="316"/>
    </row>
    <row r="16" ht="12.75" customHeight="1">
      <c r="A16" s="114"/>
      <c r="B16" s="322"/>
      <c r="C16" s="322"/>
      <c r="D16" s="322"/>
      <c r="E16" s="322"/>
      <c r="F16" s="322">
        <f t="shared" ref="F16:G16" si="10">C16*12</f>
        <v>0</v>
      </c>
      <c r="G16" s="322">
        <f t="shared" si="10"/>
        <v>0</v>
      </c>
      <c r="H16" s="322">
        <f t="shared" si="11"/>
        <v>0</v>
      </c>
      <c r="I16" s="322"/>
      <c r="J16" s="322"/>
      <c r="K16" s="325" t="str">
        <f t="shared" si="12"/>
        <v>OK</v>
      </c>
      <c r="N16" s="316"/>
      <c r="O16" s="316"/>
      <c r="P16" s="316"/>
      <c r="Q16" s="316"/>
      <c r="R16" s="316"/>
      <c r="S16" s="316"/>
      <c r="T16" s="316"/>
      <c r="U16" s="316"/>
      <c r="V16" s="316"/>
      <c r="W16" s="316"/>
      <c r="X16" s="316"/>
      <c r="Y16" s="316"/>
      <c r="Z16" s="316"/>
      <c r="AA16" s="316"/>
      <c r="AB16" s="316"/>
      <c r="AC16" s="316"/>
    </row>
    <row r="17" ht="12.75" customHeight="1">
      <c r="A17" s="114"/>
      <c r="B17" s="322"/>
      <c r="C17" s="322"/>
      <c r="D17" s="322"/>
      <c r="E17" s="322"/>
      <c r="F17" s="322">
        <f t="shared" ref="F17:G17" si="13">C17*12</f>
        <v>0</v>
      </c>
      <c r="G17" s="322">
        <f t="shared" si="13"/>
        <v>0</v>
      </c>
      <c r="H17" s="322">
        <f t="shared" si="11"/>
        <v>0</v>
      </c>
      <c r="I17" s="322"/>
      <c r="J17" s="322"/>
      <c r="K17" s="325" t="str">
        <f t="shared" si="12"/>
        <v>OK</v>
      </c>
      <c r="N17" s="316"/>
      <c r="O17" s="316"/>
      <c r="P17" s="316"/>
      <c r="Q17" s="316"/>
      <c r="R17" s="316"/>
      <c r="S17" s="316"/>
      <c r="T17" s="316"/>
      <c r="U17" s="316"/>
      <c r="V17" s="316"/>
      <c r="W17" s="316"/>
      <c r="X17" s="316"/>
      <c r="Y17" s="316"/>
      <c r="Z17" s="316"/>
      <c r="AA17" s="316"/>
      <c r="AB17" s="316"/>
      <c r="AC17" s="316"/>
    </row>
    <row r="18" ht="12.75" customHeight="1">
      <c r="A18" s="114"/>
      <c r="B18" s="327" t="s">
        <v>130</v>
      </c>
      <c r="C18" s="327">
        <f t="shared" ref="C18:D18" si="14">SUM(C15:C17)</f>
        <v>0</v>
      </c>
      <c r="D18" s="327">
        <f t="shared" si="14"/>
        <v>0</v>
      </c>
      <c r="E18" s="327"/>
      <c r="F18" s="328">
        <f t="shared" ref="F18:J18" si="15">SUM(F15:F17)</f>
        <v>0</v>
      </c>
      <c r="G18" s="328">
        <f t="shared" si="15"/>
        <v>0</v>
      </c>
      <c r="H18" s="328">
        <f t="shared" si="15"/>
        <v>0</v>
      </c>
      <c r="I18" s="327">
        <f t="shared" si="15"/>
        <v>0</v>
      </c>
      <c r="J18" s="327">
        <f t="shared" si="15"/>
        <v>0</v>
      </c>
      <c r="K18" s="329" t="str">
        <f t="shared" si="12"/>
        <v>OK</v>
      </c>
      <c r="N18" s="316"/>
      <c r="O18" s="316"/>
      <c r="P18" s="316"/>
      <c r="Q18" s="316"/>
      <c r="R18" s="316"/>
      <c r="S18" s="316"/>
      <c r="T18" s="316"/>
      <c r="U18" s="316"/>
      <c r="V18" s="316"/>
      <c r="W18" s="316"/>
      <c r="X18" s="316"/>
      <c r="Y18" s="316"/>
      <c r="Z18" s="316"/>
      <c r="AA18" s="316"/>
      <c r="AB18" s="316"/>
      <c r="AC18" s="316"/>
    </row>
    <row r="19" ht="24.0" customHeight="1">
      <c r="A19" s="114"/>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row>
    <row r="20" ht="55.5" customHeight="1">
      <c r="A20" s="114"/>
      <c r="B20" s="330" t="s">
        <v>161</v>
      </c>
      <c r="C20" s="321" t="s">
        <v>162</v>
      </c>
      <c r="D20" s="321" t="s">
        <v>163</v>
      </c>
      <c r="E20" s="321" t="s">
        <v>160</v>
      </c>
      <c r="F20" s="321" t="s">
        <v>151</v>
      </c>
      <c r="G20" s="321" t="s">
        <v>152</v>
      </c>
      <c r="H20" s="321" t="s">
        <v>153</v>
      </c>
      <c r="I20" s="135" t="s">
        <v>4</v>
      </c>
      <c r="J20" s="46"/>
      <c r="K20" s="144" t="s">
        <v>75</v>
      </c>
      <c r="O20" s="316"/>
      <c r="P20" s="316"/>
      <c r="Q20" s="316"/>
      <c r="R20" s="316"/>
      <c r="S20" s="316"/>
      <c r="T20" s="316"/>
      <c r="U20" s="316"/>
      <c r="V20" s="316"/>
      <c r="W20" s="316"/>
      <c r="X20" s="316"/>
      <c r="Y20" s="316"/>
      <c r="Z20" s="316"/>
      <c r="AA20" s="316"/>
      <c r="AB20" s="316"/>
      <c r="AC20" s="316"/>
    </row>
    <row r="21" ht="12.75" customHeight="1">
      <c r="A21" s="114"/>
      <c r="B21" s="22"/>
      <c r="C21" s="22"/>
      <c r="D21" s="22"/>
      <c r="E21" s="22"/>
      <c r="F21" s="22"/>
      <c r="G21" s="22"/>
      <c r="H21" s="22"/>
      <c r="I21" s="144" t="s">
        <v>6</v>
      </c>
      <c r="J21" s="144" t="s">
        <v>7</v>
      </c>
      <c r="K21" s="155" t="s">
        <v>85</v>
      </c>
      <c r="O21" s="316"/>
      <c r="P21" s="316"/>
      <c r="Q21" s="316"/>
      <c r="R21" s="316"/>
      <c r="S21" s="316"/>
      <c r="T21" s="316"/>
      <c r="U21" s="316"/>
      <c r="V21" s="316"/>
      <c r="W21" s="316"/>
      <c r="X21" s="316"/>
      <c r="Y21" s="316"/>
      <c r="Z21" s="316"/>
      <c r="AA21" s="316"/>
      <c r="AB21" s="316"/>
      <c r="AC21" s="316"/>
    </row>
    <row r="22" ht="12.75" customHeight="1">
      <c r="A22" s="114"/>
      <c r="B22" s="262"/>
      <c r="C22" s="322"/>
      <c r="D22" s="322"/>
      <c r="E22" s="322"/>
      <c r="F22" s="322">
        <f t="shared" ref="F22:G22" si="16">C22*12</f>
        <v>0</v>
      </c>
      <c r="G22" s="322">
        <f t="shared" si="16"/>
        <v>0</v>
      </c>
      <c r="H22" s="322">
        <f t="shared" ref="H22:H24" si="18">+F22+G22</f>
        <v>0</v>
      </c>
      <c r="I22" s="326"/>
      <c r="J22" s="326"/>
      <c r="K22" s="325" t="str">
        <f t="shared" ref="K22:K25" si="19">IF((SUM(I22:J22)-G22)=0,"OK","Revisar")</f>
        <v>OK</v>
      </c>
      <c r="O22" s="316"/>
      <c r="P22" s="316"/>
      <c r="Q22" s="316"/>
      <c r="R22" s="316"/>
      <c r="S22" s="316"/>
      <c r="T22" s="316"/>
      <c r="U22" s="316"/>
      <c r="V22" s="316"/>
      <c r="W22" s="316"/>
      <c r="X22" s="316"/>
      <c r="Y22" s="316"/>
      <c r="Z22" s="316"/>
      <c r="AA22" s="316"/>
      <c r="AB22" s="316"/>
      <c r="AC22" s="316"/>
    </row>
    <row r="23" ht="12.75" customHeight="1">
      <c r="A23" s="114"/>
      <c r="B23" s="262"/>
      <c r="C23" s="322"/>
      <c r="D23" s="322"/>
      <c r="E23" s="322"/>
      <c r="F23" s="322">
        <f t="shared" ref="F23:G23" si="17">C23*12</f>
        <v>0</v>
      </c>
      <c r="G23" s="322">
        <f t="shared" si="17"/>
        <v>0</v>
      </c>
      <c r="H23" s="322">
        <f t="shared" si="18"/>
        <v>0</v>
      </c>
      <c r="I23" s="322"/>
      <c r="J23" s="322"/>
      <c r="K23" s="325" t="str">
        <f t="shared" si="19"/>
        <v>OK</v>
      </c>
      <c r="O23" s="316"/>
      <c r="P23" s="316"/>
      <c r="Q23" s="316"/>
      <c r="R23" s="316"/>
      <c r="S23" s="316"/>
      <c r="T23" s="316"/>
      <c r="U23" s="316"/>
      <c r="V23" s="316"/>
      <c r="W23" s="316"/>
      <c r="X23" s="316"/>
      <c r="Y23" s="316"/>
      <c r="Z23" s="316"/>
      <c r="AA23" s="316"/>
      <c r="AB23" s="316"/>
      <c r="AC23" s="316"/>
    </row>
    <row r="24" ht="12.75" customHeight="1">
      <c r="A24" s="114"/>
      <c r="B24" s="262"/>
      <c r="C24" s="322"/>
      <c r="D24" s="322"/>
      <c r="E24" s="322"/>
      <c r="F24" s="322">
        <f t="shared" ref="F24:G24" si="20">C24*12</f>
        <v>0</v>
      </c>
      <c r="G24" s="322">
        <f t="shared" si="20"/>
        <v>0</v>
      </c>
      <c r="H24" s="322">
        <f t="shared" si="18"/>
        <v>0</v>
      </c>
      <c r="I24" s="322"/>
      <c r="J24" s="322"/>
      <c r="K24" s="325" t="str">
        <f t="shared" si="19"/>
        <v>OK</v>
      </c>
      <c r="O24" s="316"/>
      <c r="P24" s="316"/>
      <c r="Q24" s="316"/>
      <c r="R24" s="316"/>
      <c r="S24" s="316"/>
      <c r="T24" s="316"/>
      <c r="U24" s="316"/>
      <c r="V24" s="316"/>
      <c r="W24" s="316"/>
      <c r="X24" s="316"/>
      <c r="Y24" s="316"/>
      <c r="Z24" s="316"/>
      <c r="AA24" s="316"/>
      <c r="AB24" s="316"/>
      <c r="AC24" s="316"/>
    </row>
    <row r="25" ht="12.75" customHeight="1">
      <c r="A25" s="114"/>
      <c r="B25" s="327" t="s">
        <v>130</v>
      </c>
      <c r="C25" s="327">
        <f t="shared" ref="C25:D25" si="21">SUM(C22:C24)</f>
        <v>0</v>
      </c>
      <c r="D25" s="327">
        <f t="shared" si="21"/>
        <v>0</v>
      </c>
      <c r="E25" s="327"/>
      <c r="F25" s="328">
        <f t="shared" ref="F25:J25" si="22">SUM(F22:F24)</f>
        <v>0</v>
      </c>
      <c r="G25" s="328">
        <f t="shared" si="22"/>
        <v>0</v>
      </c>
      <c r="H25" s="328">
        <f t="shared" si="22"/>
        <v>0</v>
      </c>
      <c r="I25" s="327">
        <f t="shared" si="22"/>
        <v>0</v>
      </c>
      <c r="J25" s="327">
        <f t="shared" si="22"/>
        <v>0</v>
      </c>
      <c r="K25" s="329" t="str">
        <f t="shared" si="19"/>
        <v>OK</v>
      </c>
      <c r="O25" s="316"/>
      <c r="P25" s="316"/>
      <c r="Q25" s="316"/>
      <c r="R25" s="316"/>
      <c r="S25" s="316"/>
      <c r="T25" s="316"/>
      <c r="U25" s="316"/>
      <c r="V25" s="316"/>
      <c r="W25" s="316"/>
      <c r="X25" s="316"/>
      <c r="Y25" s="316"/>
      <c r="Z25" s="316"/>
      <c r="AA25" s="316"/>
      <c r="AB25" s="316"/>
      <c r="AC25" s="316"/>
    </row>
    <row r="26" ht="24.0" customHeight="1">
      <c r="A26" s="114"/>
      <c r="B26" s="316"/>
      <c r="C26" s="316"/>
      <c r="D26" s="316"/>
      <c r="E26" s="316"/>
      <c r="F26" s="316"/>
      <c r="G26" s="316"/>
      <c r="H26" s="316"/>
      <c r="I26" s="316"/>
      <c r="J26" s="316"/>
      <c r="O26" s="316"/>
      <c r="P26" s="316"/>
      <c r="Q26" s="316"/>
      <c r="R26" s="316"/>
      <c r="S26" s="316"/>
      <c r="T26" s="316"/>
      <c r="U26" s="316"/>
      <c r="V26" s="316"/>
      <c r="W26" s="316"/>
      <c r="X26" s="316"/>
      <c r="Y26" s="316"/>
      <c r="Z26" s="316"/>
      <c r="AA26" s="316"/>
      <c r="AB26" s="316"/>
      <c r="AC26" s="316"/>
    </row>
    <row r="27" ht="78.0" customHeight="1">
      <c r="A27" s="114"/>
      <c r="B27" s="331" t="s">
        <v>164</v>
      </c>
      <c r="C27" s="321" t="s">
        <v>165</v>
      </c>
      <c r="D27" s="321" t="s">
        <v>166</v>
      </c>
      <c r="E27" s="321" t="s">
        <v>160</v>
      </c>
      <c r="F27" s="321" t="s">
        <v>151</v>
      </c>
      <c r="G27" s="321" t="s">
        <v>152</v>
      </c>
      <c r="H27" s="321" t="s">
        <v>153</v>
      </c>
      <c r="I27" s="135" t="s">
        <v>4</v>
      </c>
      <c r="J27" s="46"/>
      <c r="K27" s="144" t="s">
        <v>75</v>
      </c>
      <c r="L27" s="316"/>
      <c r="M27" s="316"/>
      <c r="N27" s="316"/>
      <c r="O27" s="316"/>
      <c r="P27" s="316"/>
      <c r="Q27" s="316"/>
      <c r="R27" s="316"/>
      <c r="S27" s="316"/>
      <c r="T27" s="316"/>
      <c r="U27" s="316"/>
      <c r="V27" s="316"/>
      <c r="W27" s="316"/>
      <c r="X27" s="316"/>
      <c r="Y27" s="316"/>
      <c r="Z27" s="316"/>
      <c r="AA27" s="316"/>
      <c r="AB27" s="316"/>
      <c r="AC27" s="316"/>
    </row>
    <row r="28" ht="78.0" customHeight="1">
      <c r="A28" s="114"/>
      <c r="B28" s="22"/>
      <c r="C28" s="22"/>
      <c r="D28" s="22"/>
      <c r="E28" s="22"/>
      <c r="F28" s="22"/>
      <c r="G28" s="22"/>
      <c r="H28" s="22"/>
      <c r="I28" s="144" t="s">
        <v>6</v>
      </c>
      <c r="J28" s="144" t="s">
        <v>7</v>
      </c>
      <c r="K28" s="155" t="s">
        <v>85</v>
      </c>
      <c r="L28" s="316"/>
      <c r="M28" s="316"/>
      <c r="N28" s="316"/>
      <c r="O28" s="316"/>
      <c r="P28" s="316"/>
      <c r="Q28" s="316"/>
      <c r="R28" s="316"/>
      <c r="S28" s="316"/>
      <c r="T28" s="316"/>
      <c r="U28" s="316"/>
      <c r="V28" s="316"/>
      <c r="W28" s="316"/>
      <c r="X28" s="316"/>
      <c r="Y28" s="316"/>
      <c r="Z28" s="316"/>
      <c r="AA28" s="316"/>
      <c r="AB28" s="316"/>
      <c r="AC28" s="316"/>
    </row>
    <row r="29" ht="12.75" customHeight="1">
      <c r="A29" s="114"/>
      <c r="B29" s="262"/>
      <c r="C29" s="322"/>
      <c r="D29" s="322"/>
      <c r="E29" s="322"/>
      <c r="F29" s="322">
        <f t="shared" ref="F29:G29" si="23">C29*12</f>
        <v>0</v>
      </c>
      <c r="G29" s="322">
        <f t="shared" si="23"/>
        <v>0</v>
      </c>
      <c r="H29" s="322">
        <f t="shared" ref="H29:H31" si="25">+F29+G29</f>
        <v>0</v>
      </c>
      <c r="I29" s="326"/>
      <c r="J29" s="326"/>
      <c r="K29" s="325" t="str">
        <f t="shared" ref="K29:K32" si="26">IF((SUM(I29:J29)-G29)=0,"OK","Revisar")</f>
        <v>OK</v>
      </c>
      <c r="L29" s="316"/>
      <c r="M29" s="316"/>
      <c r="N29" s="316"/>
      <c r="O29" s="316"/>
      <c r="P29" s="316"/>
      <c r="Q29" s="316"/>
      <c r="R29" s="316"/>
      <c r="S29" s="316"/>
      <c r="T29" s="316"/>
      <c r="U29" s="316"/>
      <c r="V29" s="316"/>
      <c r="W29" s="316"/>
      <c r="X29" s="316"/>
      <c r="Y29" s="316"/>
      <c r="Z29" s="316"/>
      <c r="AA29" s="316"/>
      <c r="AB29" s="316"/>
      <c r="AC29" s="316"/>
    </row>
    <row r="30" ht="12.75" customHeight="1">
      <c r="A30" s="114"/>
      <c r="B30" s="262"/>
      <c r="C30" s="322"/>
      <c r="D30" s="322"/>
      <c r="E30" s="322"/>
      <c r="F30" s="322">
        <f t="shared" ref="F30:G30" si="24">C30*12</f>
        <v>0</v>
      </c>
      <c r="G30" s="322">
        <f t="shared" si="24"/>
        <v>0</v>
      </c>
      <c r="H30" s="322">
        <f t="shared" si="25"/>
        <v>0</v>
      </c>
      <c r="I30" s="322"/>
      <c r="J30" s="322"/>
      <c r="K30" s="325" t="str">
        <f t="shared" si="26"/>
        <v>OK</v>
      </c>
      <c r="L30" s="316"/>
      <c r="M30" s="316"/>
      <c r="N30" s="316"/>
      <c r="O30" s="316"/>
      <c r="P30" s="316"/>
      <c r="Q30" s="316"/>
      <c r="R30" s="316"/>
      <c r="S30" s="316"/>
      <c r="T30" s="316"/>
      <c r="U30" s="316"/>
      <c r="V30" s="316"/>
      <c r="W30" s="316"/>
      <c r="X30" s="316"/>
      <c r="Y30" s="316"/>
      <c r="Z30" s="316"/>
      <c r="AA30" s="316"/>
      <c r="AB30" s="316"/>
      <c r="AC30" s="316"/>
    </row>
    <row r="31" ht="12.75" customHeight="1">
      <c r="A31" s="114"/>
      <c r="B31" s="262"/>
      <c r="C31" s="322"/>
      <c r="D31" s="322"/>
      <c r="E31" s="322"/>
      <c r="F31" s="322">
        <f t="shared" ref="F31:G31" si="27">C31*12</f>
        <v>0</v>
      </c>
      <c r="G31" s="322">
        <f t="shared" si="27"/>
        <v>0</v>
      </c>
      <c r="H31" s="322">
        <f t="shared" si="25"/>
        <v>0</v>
      </c>
      <c r="I31" s="322"/>
      <c r="J31" s="322"/>
      <c r="K31" s="325" t="str">
        <f t="shared" si="26"/>
        <v>OK</v>
      </c>
      <c r="L31" s="316"/>
      <c r="M31" s="316"/>
      <c r="N31" s="316"/>
      <c r="O31" s="316"/>
      <c r="P31" s="316"/>
      <c r="Q31" s="316"/>
      <c r="R31" s="316"/>
      <c r="S31" s="316"/>
      <c r="T31" s="316"/>
      <c r="U31" s="316"/>
      <c r="V31" s="316"/>
      <c r="W31" s="316"/>
      <c r="X31" s="316"/>
      <c r="Y31" s="316"/>
      <c r="Z31" s="316"/>
      <c r="AA31" s="316"/>
      <c r="AB31" s="316"/>
      <c r="AC31" s="316"/>
    </row>
    <row r="32" ht="12.75" customHeight="1">
      <c r="A32" s="114"/>
      <c r="B32" s="327" t="s">
        <v>130</v>
      </c>
      <c r="C32" s="327">
        <f t="shared" ref="C32:D32" si="28">SUM(C29:C31)</f>
        <v>0</v>
      </c>
      <c r="D32" s="327">
        <f t="shared" si="28"/>
        <v>0</v>
      </c>
      <c r="E32" s="327"/>
      <c r="F32" s="328">
        <f t="shared" ref="F32:J32" si="29">SUM(F29:F31)</f>
        <v>0</v>
      </c>
      <c r="G32" s="328">
        <f t="shared" si="29"/>
        <v>0</v>
      </c>
      <c r="H32" s="328">
        <f t="shared" si="29"/>
        <v>0</v>
      </c>
      <c r="I32" s="327">
        <f t="shared" si="29"/>
        <v>0</v>
      </c>
      <c r="J32" s="327">
        <f t="shared" si="29"/>
        <v>0</v>
      </c>
      <c r="K32" s="329" t="str">
        <f t="shared" si="26"/>
        <v>OK</v>
      </c>
      <c r="L32" s="316"/>
      <c r="M32" s="316"/>
      <c r="N32" s="316"/>
      <c r="O32" s="316"/>
      <c r="P32" s="316"/>
      <c r="Q32" s="316"/>
      <c r="R32" s="316"/>
      <c r="S32" s="316"/>
      <c r="T32" s="316"/>
      <c r="U32" s="316"/>
      <c r="V32" s="316"/>
      <c r="W32" s="316"/>
      <c r="X32" s="316"/>
      <c r="Y32" s="316"/>
      <c r="Z32" s="316"/>
      <c r="AA32" s="316"/>
      <c r="AB32" s="316"/>
      <c r="AC32" s="316"/>
    </row>
    <row r="33" ht="24.0" customHeight="1">
      <c r="A33" s="114"/>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row>
    <row r="34" ht="93.75" customHeight="1">
      <c r="A34" s="114"/>
      <c r="B34" s="330" t="s">
        <v>167</v>
      </c>
      <c r="C34" s="321" t="s">
        <v>168</v>
      </c>
      <c r="D34" s="321" t="s">
        <v>169</v>
      </c>
      <c r="E34" s="321" t="s">
        <v>160</v>
      </c>
      <c r="F34" s="321" t="s">
        <v>151</v>
      </c>
      <c r="G34" s="321" t="s">
        <v>152</v>
      </c>
      <c r="H34" s="321" t="s">
        <v>153</v>
      </c>
      <c r="I34" s="135" t="s">
        <v>4</v>
      </c>
      <c r="J34" s="46"/>
      <c r="K34" s="144" t="s">
        <v>75</v>
      </c>
      <c r="L34" s="316"/>
      <c r="M34" s="316"/>
      <c r="N34" s="316"/>
      <c r="O34" s="316"/>
      <c r="P34" s="316"/>
      <c r="Q34" s="316"/>
      <c r="R34" s="316"/>
      <c r="S34" s="316"/>
      <c r="T34" s="316"/>
      <c r="U34" s="316"/>
      <c r="V34" s="316"/>
      <c r="W34" s="316"/>
      <c r="X34" s="316"/>
      <c r="Y34" s="316"/>
      <c r="Z34" s="316"/>
      <c r="AA34" s="316"/>
      <c r="AB34" s="316"/>
      <c r="AC34" s="316"/>
    </row>
    <row r="35" ht="49.5" customHeight="1">
      <c r="A35" s="114"/>
      <c r="B35" s="22"/>
      <c r="C35" s="22"/>
      <c r="D35" s="22"/>
      <c r="E35" s="22"/>
      <c r="F35" s="22"/>
      <c r="G35" s="22"/>
      <c r="H35" s="22"/>
      <c r="I35" s="144" t="s">
        <v>6</v>
      </c>
      <c r="J35" s="144" t="s">
        <v>7</v>
      </c>
      <c r="K35" s="155" t="s">
        <v>85</v>
      </c>
      <c r="L35" s="316"/>
      <c r="M35" s="316"/>
      <c r="N35" s="316"/>
      <c r="O35" s="316"/>
      <c r="P35" s="316"/>
      <c r="Q35" s="316"/>
      <c r="R35" s="316"/>
      <c r="S35" s="316"/>
      <c r="T35" s="316"/>
      <c r="U35" s="316"/>
      <c r="V35" s="316"/>
      <c r="W35" s="316"/>
      <c r="X35" s="316"/>
      <c r="Y35" s="316"/>
      <c r="Z35" s="316"/>
      <c r="AA35" s="316"/>
      <c r="AB35" s="316"/>
      <c r="AC35" s="316"/>
    </row>
    <row r="36" ht="12.75" customHeight="1">
      <c r="A36" s="114"/>
      <c r="B36" s="262"/>
      <c r="C36" s="322"/>
      <c r="D36" s="322"/>
      <c r="E36" s="322"/>
      <c r="F36" s="322">
        <f t="shared" ref="F36:G36" si="30">C36*12</f>
        <v>0</v>
      </c>
      <c r="G36" s="322">
        <f t="shared" si="30"/>
        <v>0</v>
      </c>
      <c r="H36" s="322">
        <f t="shared" ref="H36:H38" si="32">+F36+G36</f>
        <v>0</v>
      </c>
      <c r="I36" s="326"/>
      <c r="J36" s="326"/>
      <c r="K36" s="325" t="str">
        <f t="shared" ref="K36:K39" si="33">IF((SUM(I36:J36)-G36)=0,"OK","Revisar")</f>
        <v>OK</v>
      </c>
      <c r="L36" s="316"/>
      <c r="M36" s="316"/>
      <c r="N36" s="316"/>
      <c r="O36" s="316"/>
      <c r="P36" s="316"/>
      <c r="Q36" s="316"/>
      <c r="R36" s="316"/>
      <c r="S36" s="316"/>
      <c r="T36" s="316"/>
      <c r="U36" s="316"/>
      <c r="V36" s="316"/>
      <c r="W36" s="316"/>
      <c r="X36" s="316"/>
      <c r="Y36" s="316"/>
      <c r="Z36" s="316"/>
      <c r="AA36" s="316"/>
      <c r="AB36" s="316"/>
      <c r="AC36" s="316"/>
    </row>
    <row r="37" ht="12.75" customHeight="1">
      <c r="A37" s="114"/>
      <c r="B37" s="262"/>
      <c r="C37" s="322"/>
      <c r="D37" s="322"/>
      <c r="E37" s="322"/>
      <c r="F37" s="322">
        <f t="shared" ref="F37:G37" si="31">C37*12</f>
        <v>0</v>
      </c>
      <c r="G37" s="322">
        <f t="shared" si="31"/>
        <v>0</v>
      </c>
      <c r="H37" s="322">
        <f t="shared" si="32"/>
        <v>0</v>
      </c>
      <c r="I37" s="322"/>
      <c r="J37" s="322"/>
      <c r="K37" s="325" t="str">
        <f t="shared" si="33"/>
        <v>OK</v>
      </c>
      <c r="L37" s="316"/>
      <c r="M37" s="316"/>
      <c r="N37" s="316"/>
      <c r="O37" s="316"/>
      <c r="P37" s="316"/>
      <c r="Q37" s="316"/>
      <c r="R37" s="316"/>
      <c r="S37" s="316"/>
      <c r="T37" s="316"/>
      <c r="U37" s="316"/>
      <c r="V37" s="316"/>
      <c r="W37" s="316"/>
      <c r="X37" s="316"/>
      <c r="Y37" s="316"/>
      <c r="Z37" s="316"/>
      <c r="AA37" s="316"/>
      <c r="AB37" s="316"/>
      <c r="AC37" s="316"/>
    </row>
    <row r="38" ht="12.75" customHeight="1">
      <c r="A38" s="114"/>
      <c r="B38" s="262"/>
      <c r="C38" s="322"/>
      <c r="D38" s="322"/>
      <c r="E38" s="322"/>
      <c r="F38" s="322">
        <f t="shared" ref="F38:G38" si="34">C38*12</f>
        <v>0</v>
      </c>
      <c r="G38" s="322">
        <f t="shared" si="34"/>
        <v>0</v>
      </c>
      <c r="H38" s="322">
        <f t="shared" si="32"/>
        <v>0</v>
      </c>
      <c r="I38" s="322"/>
      <c r="J38" s="322"/>
      <c r="K38" s="325" t="str">
        <f t="shared" si="33"/>
        <v>OK</v>
      </c>
      <c r="L38" s="316"/>
      <c r="M38" s="316"/>
      <c r="N38" s="316"/>
      <c r="O38" s="316"/>
      <c r="P38" s="316"/>
      <c r="Q38" s="316"/>
      <c r="R38" s="316"/>
      <c r="S38" s="316"/>
      <c r="T38" s="316"/>
      <c r="U38" s="316"/>
      <c r="V38" s="316"/>
      <c r="W38" s="316"/>
      <c r="X38" s="316"/>
      <c r="Y38" s="316"/>
      <c r="Z38" s="316"/>
      <c r="AA38" s="316"/>
      <c r="AB38" s="316"/>
      <c r="AC38" s="316"/>
    </row>
    <row r="39" ht="12.75" customHeight="1">
      <c r="A39" s="114"/>
      <c r="B39" s="327" t="s">
        <v>130</v>
      </c>
      <c r="C39" s="327">
        <f t="shared" ref="C39:D39" si="35">SUM(C36:C38)</f>
        <v>0</v>
      </c>
      <c r="D39" s="327">
        <f t="shared" si="35"/>
        <v>0</v>
      </c>
      <c r="E39" s="327"/>
      <c r="F39" s="328">
        <f t="shared" ref="F39:J39" si="36">SUM(F36:F38)</f>
        <v>0</v>
      </c>
      <c r="G39" s="328">
        <f t="shared" si="36"/>
        <v>0</v>
      </c>
      <c r="H39" s="328">
        <f t="shared" si="36"/>
        <v>0</v>
      </c>
      <c r="I39" s="327">
        <f t="shared" si="36"/>
        <v>0</v>
      </c>
      <c r="J39" s="327">
        <f t="shared" si="36"/>
        <v>0</v>
      </c>
      <c r="K39" s="329" t="str">
        <f t="shared" si="33"/>
        <v>OK</v>
      </c>
      <c r="L39" s="316"/>
      <c r="M39" s="316"/>
      <c r="N39" s="316"/>
      <c r="O39" s="316"/>
      <c r="P39" s="316"/>
      <c r="Q39" s="316"/>
      <c r="R39" s="316"/>
      <c r="S39" s="316"/>
      <c r="T39" s="316"/>
      <c r="U39" s="316"/>
      <c r="V39" s="316"/>
      <c r="W39" s="316"/>
      <c r="X39" s="316"/>
      <c r="Y39" s="316"/>
      <c r="Z39" s="316"/>
      <c r="AA39" s="316"/>
      <c r="AB39" s="316"/>
      <c r="AC39" s="316"/>
    </row>
    <row r="40" ht="24.0" customHeight="1">
      <c r="A40" s="114"/>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row>
    <row r="41" ht="30.75" customHeight="1">
      <c r="A41" s="114"/>
      <c r="B41" s="330" t="s">
        <v>170</v>
      </c>
      <c r="C41" s="321" t="s">
        <v>171</v>
      </c>
      <c r="D41" s="321" t="s">
        <v>172</v>
      </c>
      <c r="E41" s="321" t="s">
        <v>160</v>
      </c>
      <c r="F41" s="321" t="s">
        <v>151</v>
      </c>
      <c r="G41" s="321" t="s">
        <v>152</v>
      </c>
      <c r="H41" s="321" t="s">
        <v>153</v>
      </c>
      <c r="I41" s="135" t="s">
        <v>4</v>
      </c>
      <c r="J41" s="46"/>
      <c r="K41" s="144" t="s">
        <v>75</v>
      </c>
      <c r="L41" s="316"/>
      <c r="M41" s="316"/>
      <c r="N41" s="316"/>
      <c r="O41" s="316"/>
      <c r="P41" s="316"/>
      <c r="Q41" s="316"/>
      <c r="R41" s="316"/>
      <c r="S41" s="316"/>
      <c r="T41" s="316"/>
      <c r="U41" s="316"/>
      <c r="V41" s="316"/>
      <c r="W41" s="316"/>
      <c r="X41" s="316"/>
      <c r="Y41" s="316"/>
      <c r="Z41" s="316"/>
      <c r="AA41" s="316"/>
      <c r="AB41" s="316"/>
      <c r="AC41" s="316"/>
    </row>
    <row r="42" ht="30.75" customHeight="1">
      <c r="A42" s="114"/>
      <c r="B42" s="22"/>
      <c r="C42" s="22"/>
      <c r="D42" s="22"/>
      <c r="E42" s="22"/>
      <c r="F42" s="22"/>
      <c r="G42" s="22"/>
      <c r="H42" s="22"/>
      <c r="I42" s="144" t="s">
        <v>6</v>
      </c>
      <c r="J42" s="144" t="s">
        <v>7</v>
      </c>
      <c r="K42" s="155" t="s">
        <v>85</v>
      </c>
      <c r="L42" s="316"/>
      <c r="M42" s="316"/>
      <c r="N42" s="316"/>
      <c r="O42" s="316"/>
      <c r="P42" s="316"/>
      <c r="Q42" s="316"/>
      <c r="R42" s="316"/>
      <c r="S42" s="316"/>
      <c r="T42" s="316"/>
      <c r="U42" s="316"/>
      <c r="V42" s="316"/>
      <c r="W42" s="316"/>
      <c r="X42" s="316"/>
      <c r="Y42" s="316"/>
      <c r="Z42" s="316"/>
      <c r="AA42" s="316"/>
      <c r="AB42" s="316"/>
      <c r="AC42" s="316"/>
    </row>
    <row r="43" ht="12.75" customHeight="1">
      <c r="A43" s="114"/>
      <c r="B43" s="262"/>
      <c r="C43" s="322"/>
      <c r="D43" s="322"/>
      <c r="E43" s="322"/>
      <c r="F43" s="322">
        <f t="shared" ref="F43:G43" si="37">C43*12</f>
        <v>0</v>
      </c>
      <c r="G43" s="322">
        <f t="shared" si="37"/>
        <v>0</v>
      </c>
      <c r="H43" s="322">
        <f t="shared" ref="H43:H45" si="39">+F43+G43</f>
        <v>0</v>
      </c>
      <c r="I43" s="326"/>
      <c r="J43" s="326"/>
      <c r="K43" s="325" t="str">
        <f t="shared" ref="K43:K46" si="40">IF((SUM(I43:J43)-G43)=0,"OK","Revisar")</f>
        <v>OK</v>
      </c>
      <c r="L43" s="316"/>
      <c r="M43" s="316"/>
      <c r="N43" s="316"/>
      <c r="O43" s="316"/>
      <c r="P43" s="316"/>
      <c r="Q43" s="316"/>
      <c r="R43" s="316"/>
      <c r="S43" s="316"/>
      <c r="T43" s="316"/>
      <c r="U43" s="316"/>
      <c r="V43" s="316"/>
      <c r="W43" s="316"/>
      <c r="X43" s="316"/>
      <c r="Y43" s="316"/>
      <c r="Z43" s="316"/>
      <c r="AA43" s="316"/>
      <c r="AB43" s="316"/>
      <c r="AC43" s="316"/>
    </row>
    <row r="44" ht="12.75" customHeight="1">
      <c r="A44" s="114"/>
      <c r="B44" s="262"/>
      <c r="C44" s="322"/>
      <c r="D44" s="322"/>
      <c r="E44" s="322"/>
      <c r="F44" s="322">
        <f t="shared" ref="F44:G44" si="38">C44*12</f>
        <v>0</v>
      </c>
      <c r="G44" s="322">
        <f t="shared" si="38"/>
        <v>0</v>
      </c>
      <c r="H44" s="322">
        <f t="shared" si="39"/>
        <v>0</v>
      </c>
      <c r="I44" s="322"/>
      <c r="J44" s="322"/>
      <c r="K44" s="325" t="str">
        <f t="shared" si="40"/>
        <v>OK</v>
      </c>
      <c r="L44" s="316"/>
      <c r="M44" s="316"/>
      <c r="N44" s="316"/>
      <c r="O44" s="316"/>
      <c r="P44" s="316"/>
      <c r="Q44" s="316"/>
      <c r="R44" s="316"/>
      <c r="S44" s="316"/>
      <c r="T44" s="316"/>
      <c r="U44" s="316"/>
      <c r="V44" s="316"/>
      <c r="W44" s="316"/>
      <c r="X44" s="316"/>
      <c r="Y44" s="316"/>
      <c r="Z44" s="316"/>
      <c r="AA44" s="316"/>
      <c r="AB44" s="316"/>
      <c r="AC44" s="316"/>
    </row>
    <row r="45" ht="12.75" customHeight="1">
      <c r="A45" s="114"/>
      <c r="B45" s="262"/>
      <c r="C45" s="322"/>
      <c r="D45" s="322"/>
      <c r="E45" s="322"/>
      <c r="F45" s="322">
        <f t="shared" ref="F45:G45" si="41">C45*12</f>
        <v>0</v>
      </c>
      <c r="G45" s="322">
        <f t="shared" si="41"/>
        <v>0</v>
      </c>
      <c r="H45" s="322">
        <f t="shared" si="39"/>
        <v>0</v>
      </c>
      <c r="I45" s="322"/>
      <c r="J45" s="322"/>
      <c r="K45" s="325" t="str">
        <f t="shared" si="40"/>
        <v>OK</v>
      </c>
      <c r="L45" s="316"/>
      <c r="M45" s="316"/>
      <c r="N45" s="316"/>
      <c r="O45" s="316"/>
      <c r="P45" s="316"/>
      <c r="Q45" s="316"/>
      <c r="R45" s="316"/>
      <c r="S45" s="316"/>
      <c r="T45" s="316"/>
      <c r="U45" s="316"/>
      <c r="V45" s="316"/>
      <c r="W45" s="316"/>
      <c r="X45" s="316"/>
      <c r="Y45" s="316"/>
      <c r="Z45" s="316"/>
      <c r="AA45" s="316"/>
      <c r="AB45" s="316"/>
      <c r="AC45" s="316"/>
    </row>
    <row r="46" ht="12.75" customHeight="1">
      <c r="A46" s="114"/>
      <c r="B46" s="327" t="s">
        <v>130</v>
      </c>
      <c r="C46" s="327">
        <f t="shared" ref="C46:D46" si="42">SUM(C43:C45)</f>
        <v>0</v>
      </c>
      <c r="D46" s="327">
        <f t="shared" si="42"/>
        <v>0</v>
      </c>
      <c r="E46" s="327"/>
      <c r="F46" s="328">
        <f t="shared" ref="F46:J46" si="43">SUM(F43:F45)</f>
        <v>0</v>
      </c>
      <c r="G46" s="328">
        <f t="shared" si="43"/>
        <v>0</v>
      </c>
      <c r="H46" s="328">
        <f t="shared" si="43"/>
        <v>0</v>
      </c>
      <c r="I46" s="327">
        <f t="shared" si="43"/>
        <v>0</v>
      </c>
      <c r="J46" s="327">
        <f t="shared" si="43"/>
        <v>0</v>
      </c>
      <c r="K46" s="329" t="str">
        <f t="shared" si="40"/>
        <v>OK</v>
      </c>
      <c r="L46" s="316"/>
      <c r="M46" s="316"/>
      <c r="N46" s="316"/>
      <c r="O46" s="316"/>
      <c r="P46" s="316"/>
      <c r="Q46" s="316"/>
      <c r="R46" s="316"/>
      <c r="S46" s="316"/>
      <c r="T46" s="316"/>
      <c r="U46" s="316"/>
      <c r="V46" s="316"/>
      <c r="W46" s="316"/>
      <c r="X46" s="316"/>
      <c r="Y46" s="316"/>
      <c r="Z46" s="316"/>
      <c r="AA46" s="316"/>
      <c r="AB46" s="316"/>
      <c r="AC46" s="316"/>
    </row>
    <row r="47" ht="24.0" customHeight="1">
      <c r="A47" s="114"/>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row>
    <row r="48" ht="43.5" customHeight="1">
      <c r="A48" s="114"/>
      <c r="B48" s="330" t="s">
        <v>173</v>
      </c>
      <c r="C48" s="321" t="s">
        <v>174</v>
      </c>
      <c r="D48" s="321" t="s">
        <v>175</v>
      </c>
      <c r="E48" s="321" t="s">
        <v>160</v>
      </c>
      <c r="F48" s="321" t="s">
        <v>151</v>
      </c>
      <c r="G48" s="321" t="s">
        <v>152</v>
      </c>
      <c r="H48" s="321" t="s">
        <v>153</v>
      </c>
      <c r="I48" s="135" t="s">
        <v>4</v>
      </c>
      <c r="J48" s="46"/>
      <c r="K48" s="144" t="s">
        <v>75</v>
      </c>
      <c r="L48" s="316"/>
      <c r="M48" s="316"/>
      <c r="N48" s="316"/>
      <c r="O48" s="316"/>
      <c r="P48" s="316"/>
      <c r="Q48" s="316"/>
      <c r="R48" s="316"/>
      <c r="S48" s="316"/>
      <c r="T48" s="316"/>
      <c r="U48" s="316"/>
      <c r="V48" s="316"/>
      <c r="W48" s="316"/>
      <c r="X48" s="316"/>
      <c r="Y48" s="316"/>
      <c r="Z48" s="316"/>
      <c r="AA48" s="316"/>
      <c r="AB48" s="316"/>
      <c r="AC48" s="316"/>
    </row>
    <row r="49" ht="12.75" customHeight="1">
      <c r="A49" s="114"/>
      <c r="B49" s="22"/>
      <c r="C49" s="22"/>
      <c r="D49" s="22"/>
      <c r="E49" s="22"/>
      <c r="F49" s="22"/>
      <c r="G49" s="22"/>
      <c r="H49" s="22"/>
      <c r="I49" s="144" t="s">
        <v>6</v>
      </c>
      <c r="J49" s="144" t="s">
        <v>7</v>
      </c>
      <c r="K49" s="155" t="s">
        <v>85</v>
      </c>
      <c r="L49" s="316"/>
      <c r="M49" s="316"/>
      <c r="N49" s="316"/>
      <c r="O49" s="316"/>
      <c r="P49" s="316"/>
      <c r="Q49" s="316"/>
      <c r="R49" s="316"/>
      <c r="S49" s="316"/>
      <c r="T49" s="316"/>
      <c r="U49" s="316"/>
      <c r="V49" s="316"/>
      <c r="W49" s="316"/>
      <c r="X49" s="316"/>
      <c r="Y49" s="316"/>
      <c r="Z49" s="316"/>
      <c r="AA49" s="316"/>
      <c r="AB49" s="316"/>
      <c r="AC49" s="316"/>
    </row>
    <row r="50" ht="12.75" customHeight="1">
      <c r="A50" s="114"/>
      <c r="B50" s="262"/>
      <c r="C50" s="322"/>
      <c r="D50" s="322"/>
      <c r="E50" s="322"/>
      <c r="F50" s="322">
        <f t="shared" ref="F50:G50" si="44">C50*12</f>
        <v>0</v>
      </c>
      <c r="G50" s="322">
        <f t="shared" si="44"/>
        <v>0</v>
      </c>
      <c r="H50" s="322">
        <f t="shared" ref="H50:H52" si="46">+F50+G50</f>
        <v>0</v>
      </c>
      <c r="I50" s="326"/>
      <c r="J50" s="326"/>
      <c r="K50" s="325" t="str">
        <f t="shared" ref="K50:K53" si="47">IF((SUM(I50:J50)-G50)=0,"OK","Revisar")</f>
        <v>OK</v>
      </c>
      <c r="L50" s="316"/>
      <c r="M50" s="316"/>
      <c r="N50" s="316"/>
      <c r="O50" s="316"/>
      <c r="P50" s="316"/>
      <c r="Q50" s="316"/>
      <c r="R50" s="316"/>
      <c r="S50" s="316"/>
      <c r="T50" s="316"/>
      <c r="U50" s="316"/>
      <c r="V50" s="316"/>
      <c r="W50" s="316"/>
      <c r="X50" s="316"/>
      <c r="Y50" s="316"/>
      <c r="Z50" s="316"/>
      <c r="AA50" s="316"/>
      <c r="AB50" s="316"/>
      <c r="AC50" s="316"/>
    </row>
    <row r="51" ht="12.75" customHeight="1">
      <c r="A51" s="114"/>
      <c r="B51" s="262"/>
      <c r="C51" s="322"/>
      <c r="D51" s="322"/>
      <c r="E51" s="322"/>
      <c r="F51" s="322">
        <f t="shared" ref="F51:G51" si="45">C51*12</f>
        <v>0</v>
      </c>
      <c r="G51" s="322">
        <f t="shared" si="45"/>
        <v>0</v>
      </c>
      <c r="H51" s="322">
        <f t="shared" si="46"/>
        <v>0</v>
      </c>
      <c r="I51" s="322"/>
      <c r="J51" s="322"/>
      <c r="K51" s="325" t="str">
        <f t="shared" si="47"/>
        <v>OK</v>
      </c>
      <c r="L51" s="316"/>
      <c r="M51" s="316"/>
      <c r="N51" s="316"/>
      <c r="O51" s="316"/>
      <c r="P51" s="316"/>
      <c r="Q51" s="316"/>
      <c r="R51" s="316"/>
      <c r="S51" s="316"/>
      <c r="T51" s="316"/>
      <c r="U51" s="316"/>
      <c r="V51" s="316"/>
      <c r="W51" s="316"/>
      <c r="X51" s="316"/>
      <c r="Y51" s="316"/>
      <c r="Z51" s="316"/>
      <c r="AA51" s="316"/>
      <c r="AB51" s="316"/>
      <c r="AC51" s="316"/>
    </row>
    <row r="52" ht="12.75" customHeight="1">
      <c r="A52" s="114"/>
      <c r="B52" s="262"/>
      <c r="C52" s="322"/>
      <c r="D52" s="322"/>
      <c r="E52" s="322"/>
      <c r="F52" s="322">
        <f t="shared" ref="F52:G52" si="48">C52*12</f>
        <v>0</v>
      </c>
      <c r="G52" s="322">
        <f t="shared" si="48"/>
        <v>0</v>
      </c>
      <c r="H52" s="322">
        <f t="shared" si="46"/>
        <v>0</v>
      </c>
      <c r="I52" s="322"/>
      <c r="J52" s="322"/>
      <c r="K52" s="325" t="str">
        <f t="shared" si="47"/>
        <v>OK</v>
      </c>
      <c r="L52" s="316"/>
      <c r="M52" s="316"/>
      <c r="N52" s="316"/>
      <c r="O52" s="316"/>
      <c r="P52" s="316"/>
      <c r="Q52" s="316"/>
      <c r="R52" s="316"/>
      <c r="S52" s="316"/>
      <c r="T52" s="316"/>
      <c r="U52" s="316"/>
      <c r="V52" s="316"/>
      <c r="W52" s="316"/>
      <c r="X52" s="316"/>
      <c r="Y52" s="316"/>
      <c r="Z52" s="316"/>
      <c r="AA52" s="316"/>
      <c r="AB52" s="316"/>
      <c r="AC52" s="316"/>
    </row>
    <row r="53" ht="12.75" customHeight="1">
      <c r="A53" s="114"/>
      <c r="B53" s="327" t="s">
        <v>130</v>
      </c>
      <c r="C53" s="327">
        <f t="shared" ref="C53:D53" si="49">SUM(C50:C52)</f>
        <v>0</v>
      </c>
      <c r="D53" s="327">
        <f t="shared" si="49"/>
        <v>0</v>
      </c>
      <c r="E53" s="327"/>
      <c r="F53" s="328">
        <f t="shared" ref="F53:J53" si="50">SUM(F50:F52)</f>
        <v>0</v>
      </c>
      <c r="G53" s="328">
        <f t="shared" si="50"/>
        <v>0</v>
      </c>
      <c r="H53" s="328">
        <f t="shared" si="50"/>
        <v>0</v>
      </c>
      <c r="I53" s="327">
        <f t="shared" si="50"/>
        <v>0</v>
      </c>
      <c r="J53" s="327">
        <f t="shared" si="50"/>
        <v>0</v>
      </c>
      <c r="K53" s="329" t="str">
        <f t="shared" si="47"/>
        <v>OK</v>
      </c>
      <c r="L53" s="316"/>
      <c r="M53" s="316"/>
      <c r="N53" s="316"/>
      <c r="O53" s="316"/>
      <c r="P53" s="316"/>
      <c r="Q53" s="316"/>
      <c r="R53" s="316"/>
      <c r="S53" s="316"/>
      <c r="T53" s="316"/>
      <c r="U53" s="316"/>
      <c r="V53" s="316"/>
      <c r="W53" s="316"/>
      <c r="X53" s="316"/>
      <c r="Y53" s="316"/>
      <c r="Z53" s="316"/>
      <c r="AA53" s="316"/>
      <c r="AB53" s="316"/>
      <c r="AC53" s="316"/>
    </row>
    <row r="54" ht="24.0" customHeight="1">
      <c r="A54" s="114"/>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row>
    <row r="55" ht="42.75" customHeight="1">
      <c r="A55" s="114"/>
      <c r="B55" s="331" t="s">
        <v>176</v>
      </c>
      <c r="C55" s="321" t="s">
        <v>177</v>
      </c>
      <c r="D55" s="321" t="s">
        <v>178</v>
      </c>
      <c r="E55" s="321" t="s">
        <v>179</v>
      </c>
      <c r="F55" s="321" t="s">
        <v>151</v>
      </c>
      <c r="G55" s="321" t="s">
        <v>152</v>
      </c>
      <c r="H55" s="321" t="s">
        <v>153</v>
      </c>
      <c r="I55" s="135" t="s">
        <v>4</v>
      </c>
      <c r="J55" s="46"/>
      <c r="K55" s="144" t="s">
        <v>75</v>
      </c>
      <c r="L55" s="332" t="s">
        <v>180</v>
      </c>
      <c r="M55" s="332" t="s">
        <v>181</v>
      </c>
      <c r="N55" s="316"/>
      <c r="O55" s="316"/>
      <c r="P55" s="316"/>
      <c r="Q55" s="316"/>
      <c r="R55" s="316"/>
      <c r="S55" s="316"/>
      <c r="T55" s="316"/>
      <c r="U55" s="316"/>
      <c r="V55" s="316"/>
      <c r="W55" s="316"/>
      <c r="X55" s="316"/>
      <c r="Y55" s="316"/>
      <c r="Z55" s="316"/>
      <c r="AA55" s="316"/>
      <c r="AB55" s="316"/>
      <c r="AC55" s="316"/>
    </row>
    <row r="56" ht="42.75" customHeight="1">
      <c r="A56" s="114"/>
      <c r="B56" s="22"/>
      <c r="C56" s="22"/>
      <c r="D56" s="22"/>
      <c r="E56" s="22"/>
      <c r="F56" s="22"/>
      <c r="G56" s="22"/>
      <c r="H56" s="22"/>
      <c r="I56" s="144" t="s">
        <v>6</v>
      </c>
      <c r="J56" s="144" t="s">
        <v>7</v>
      </c>
      <c r="K56" s="155" t="s">
        <v>85</v>
      </c>
      <c r="L56" s="22"/>
      <c r="M56" s="22"/>
      <c r="N56" s="316"/>
      <c r="O56" s="316"/>
      <c r="P56" s="316"/>
      <c r="Q56" s="316"/>
      <c r="R56" s="316"/>
      <c r="S56" s="316"/>
      <c r="T56" s="316"/>
      <c r="U56" s="316"/>
      <c r="V56" s="316"/>
      <c r="W56" s="316"/>
      <c r="X56" s="316"/>
      <c r="Y56" s="316"/>
      <c r="Z56" s="316"/>
      <c r="AA56" s="316"/>
      <c r="AB56" s="316"/>
      <c r="AC56" s="316"/>
    </row>
    <row r="57" ht="12.75" customHeight="1">
      <c r="A57" s="114"/>
      <c r="B57" s="262" t="s">
        <v>182</v>
      </c>
      <c r="C57" s="333"/>
      <c r="D57" s="333"/>
      <c r="E57" s="333"/>
      <c r="F57" s="322">
        <f t="shared" ref="F57:G57" si="51">C57*12</f>
        <v>0</v>
      </c>
      <c r="G57" s="322">
        <f t="shared" si="51"/>
        <v>0</v>
      </c>
      <c r="H57" s="322">
        <f t="shared" ref="H57:H64" si="53">+F57+G57</f>
        <v>0</v>
      </c>
      <c r="I57" s="326"/>
      <c r="J57" s="326"/>
      <c r="K57" s="325" t="str">
        <f t="shared" ref="K57:K65" si="54">IF((SUM(I57:J57)-G57)=0,"OK","Revisar")</f>
        <v>OK</v>
      </c>
      <c r="L57" s="262"/>
      <c r="M57" s="262"/>
      <c r="N57" s="316"/>
      <c r="O57" s="316"/>
      <c r="P57" s="316"/>
      <c r="Q57" s="316"/>
      <c r="R57" s="316"/>
      <c r="S57" s="316"/>
      <c r="T57" s="316"/>
      <c r="U57" s="316"/>
      <c r="V57" s="316"/>
      <c r="W57" s="316"/>
      <c r="X57" s="316"/>
      <c r="Y57" s="316"/>
      <c r="Z57" s="316"/>
      <c r="AA57" s="316"/>
      <c r="AB57" s="316"/>
      <c r="AC57" s="316"/>
    </row>
    <row r="58" ht="12.75" customHeight="1">
      <c r="A58" s="114"/>
      <c r="B58" s="262" t="s">
        <v>183</v>
      </c>
      <c r="C58" s="333"/>
      <c r="D58" s="333"/>
      <c r="E58" s="333"/>
      <c r="F58" s="322">
        <f t="shared" ref="F58:G58" si="52">C58*12</f>
        <v>0</v>
      </c>
      <c r="G58" s="322">
        <f t="shared" si="52"/>
        <v>0</v>
      </c>
      <c r="H58" s="322">
        <f t="shared" si="53"/>
        <v>0</v>
      </c>
      <c r="I58" s="322"/>
      <c r="J58" s="322"/>
      <c r="K58" s="325" t="str">
        <f t="shared" si="54"/>
        <v>OK</v>
      </c>
      <c r="L58" s="262"/>
      <c r="M58" s="262"/>
      <c r="N58" s="316"/>
      <c r="O58" s="316"/>
      <c r="P58" s="316"/>
      <c r="Q58" s="316"/>
      <c r="R58" s="316"/>
      <c r="S58" s="316"/>
      <c r="T58" s="316"/>
      <c r="U58" s="316"/>
      <c r="V58" s="316"/>
      <c r="W58" s="316"/>
      <c r="X58" s="316"/>
      <c r="Y58" s="316"/>
      <c r="Z58" s="316"/>
      <c r="AA58" s="316"/>
      <c r="AB58" s="316"/>
      <c r="AC58" s="316"/>
    </row>
    <row r="59" ht="12.75" customHeight="1">
      <c r="A59" s="114"/>
      <c r="B59" s="262" t="s">
        <v>184</v>
      </c>
      <c r="C59" s="333"/>
      <c r="D59" s="333"/>
      <c r="E59" s="333"/>
      <c r="F59" s="322">
        <f t="shared" ref="F59:G59" si="55">C59*12</f>
        <v>0</v>
      </c>
      <c r="G59" s="322">
        <f t="shared" si="55"/>
        <v>0</v>
      </c>
      <c r="H59" s="322">
        <f t="shared" si="53"/>
        <v>0</v>
      </c>
      <c r="I59" s="322"/>
      <c r="J59" s="322"/>
      <c r="K59" s="325" t="str">
        <f t="shared" si="54"/>
        <v>OK</v>
      </c>
      <c r="M59" s="262"/>
      <c r="N59" s="316"/>
      <c r="O59" s="316"/>
      <c r="P59" s="316"/>
      <c r="Q59" s="316"/>
      <c r="R59" s="316"/>
      <c r="S59" s="316"/>
      <c r="T59" s="316"/>
      <c r="U59" s="316"/>
      <c r="V59" s="316"/>
      <c r="W59" s="316"/>
      <c r="X59" s="316"/>
      <c r="Y59" s="316"/>
      <c r="Z59" s="316"/>
      <c r="AA59" s="316"/>
      <c r="AB59" s="316"/>
      <c r="AC59" s="316"/>
    </row>
    <row r="60" ht="12.75" customHeight="1">
      <c r="A60" s="114"/>
      <c r="B60" s="262"/>
      <c r="C60" s="333"/>
      <c r="D60" s="333"/>
      <c r="E60" s="333"/>
      <c r="F60" s="322">
        <f t="shared" ref="F60:G60" si="56">C60*12</f>
        <v>0</v>
      </c>
      <c r="G60" s="322">
        <f t="shared" si="56"/>
        <v>0</v>
      </c>
      <c r="H60" s="322">
        <f t="shared" si="53"/>
        <v>0</v>
      </c>
      <c r="I60" s="322"/>
      <c r="J60" s="322"/>
      <c r="K60" s="325" t="str">
        <f t="shared" si="54"/>
        <v>OK</v>
      </c>
      <c r="L60" s="262"/>
      <c r="M60" s="262"/>
      <c r="N60" s="316"/>
      <c r="O60" s="316"/>
      <c r="P60" s="316"/>
      <c r="Q60" s="316"/>
      <c r="R60" s="316"/>
      <c r="S60" s="316"/>
      <c r="T60" s="316"/>
      <c r="U60" s="316"/>
      <c r="V60" s="316"/>
      <c r="W60" s="316"/>
      <c r="X60" s="316"/>
      <c r="Y60" s="316"/>
      <c r="Z60" s="316"/>
      <c r="AA60" s="316"/>
      <c r="AB60" s="316"/>
      <c r="AC60" s="316"/>
    </row>
    <row r="61" ht="12.75" customHeight="1">
      <c r="A61" s="114"/>
      <c r="B61" s="262"/>
      <c r="C61" s="333"/>
      <c r="D61" s="333"/>
      <c r="E61" s="333"/>
      <c r="F61" s="322">
        <f t="shared" ref="F61:G61" si="57">C61*12</f>
        <v>0</v>
      </c>
      <c r="G61" s="322">
        <f t="shared" si="57"/>
        <v>0</v>
      </c>
      <c r="H61" s="322">
        <f t="shared" si="53"/>
        <v>0</v>
      </c>
      <c r="I61" s="322"/>
      <c r="J61" s="322"/>
      <c r="K61" s="325" t="str">
        <f t="shared" si="54"/>
        <v>OK</v>
      </c>
      <c r="L61" s="262"/>
      <c r="M61" s="262"/>
      <c r="N61" s="316"/>
      <c r="O61" s="316"/>
      <c r="P61" s="316"/>
      <c r="Q61" s="316"/>
      <c r="R61" s="316"/>
      <c r="S61" s="316"/>
      <c r="T61" s="316"/>
      <c r="U61" s="316"/>
      <c r="V61" s="316"/>
      <c r="W61" s="316"/>
      <c r="X61" s="316"/>
      <c r="Y61" s="316"/>
      <c r="Z61" s="316"/>
      <c r="AA61" s="316"/>
      <c r="AB61" s="316"/>
      <c r="AC61" s="316"/>
    </row>
    <row r="62" ht="12.75" customHeight="1">
      <c r="A62" s="114"/>
      <c r="B62" s="262"/>
      <c r="C62" s="333"/>
      <c r="D62" s="333"/>
      <c r="E62" s="333"/>
      <c r="F62" s="322">
        <f t="shared" ref="F62:G62" si="58">C62*12</f>
        <v>0</v>
      </c>
      <c r="G62" s="322">
        <f t="shared" si="58"/>
        <v>0</v>
      </c>
      <c r="H62" s="322">
        <f t="shared" si="53"/>
        <v>0</v>
      </c>
      <c r="I62" s="322"/>
      <c r="J62" s="322"/>
      <c r="K62" s="325" t="str">
        <f t="shared" si="54"/>
        <v>OK</v>
      </c>
      <c r="L62" s="262"/>
      <c r="M62" s="262"/>
      <c r="N62" s="316"/>
      <c r="O62" s="316"/>
      <c r="P62" s="316"/>
      <c r="Q62" s="316"/>
      <c r="R62" s="316"/>
      <c r="S62" s="316"/>
      <c r="T62" s="316"/>
      <c r="U62" s="316"/>
      <c r="V62" s="316"/>
      <c r="W62" s="316"/>
      <c r="X62" s="316"/>
      <c r="Y62" s="316"/>
      <c r="Z62" s="316"/>
      <c r="AA62" s="316"/>
      <c r="AB62" s="316"/>
      <c r="AC62" s="316"/>
    </row>
    <row r="63" ht="12.75" customHeight="1">
      <c r="A63" s="114"/>
      <c r="B63" s="262"/>
      <c r="C63" s="333"/>
      <c r="D63" s="333"/>
      <c r="E63" s="333"/>
      <c r="F63" s="322">
        <f t="shared" ref="F63:G63" si="59">C63*12</f>
        <v>0</v>
      </c>
      <c r="G63" s="322">
        <f t="shared" si="59"/>
        <v>0</v>
      </c>
      <c r="H63" s="322">
        <f t="shared" si="53"/>
        <v>0</v>
      </c>
      <c r="I63" s="322"/>
      <c r="J63" s="322"/>
      <c r="K63" s="325" t="str">
        <f t="shared" si="54"/>
        <v>OK</v>
      </c>
      <c r="L63" s="262"/>
      <c r="M63" s="262"/>
      <c r="N63" s="316"/>
      <c r="O63" s="316"/>
      <c r="P63" s="316"/>
      <c r="Q63" s="316"/>
      <c r="R63" s="316"/>
      <c r="S63" s="316"/>
      <c r="T63" s="316"/>
      <c r="U63" s="316"/>
      <c r="V63" s="316"/>
      <c r="W63" s="316"/>
      <c r="X63" s="316"/>
      <c r="Y63" s="316"/>
      <c r="Z63" s="316"/>
      <c r="AA63" s="316"/>
      <c r="AB63" s="316"/>
      <c r="AC63" s="316"/>
    </row>
    <row r="64" ht="12.75" customHeight="1">
      <c r="A64" s="114"/>
      <c r="B64" s="262"/>
      <c r="C64" s="333"/>
      <c r="D64" s="333"/>
      <c r="E64" s="333"/>
      <c r="F64" s="322">
        <f t="shared" ref="F64:G64" si="60">C64*12</f>
        <v>0</v>
      </c>
      <c r="G64" s="322">
        <f t="shared" si="60"/>
        <v>0</v>
      </c>
      <c r="H64" s="322">
        <f t="shared" si="53"/>
        <v>0</v>
      </c>
      <c r="I64" s="322"/>
      <c r="J64" s="322"/>
      <c r="K64" s="325" t="str">
        <f t="shared" si="54"/>
        <v>OK</v>
      </c>
      <c r="L64" s="262"/>
      <c r="M64" s="262"/>
      <c r="N64" s="316"/>
      <c r="O64" s="316"/>
      <c r="P64" s="316"/>
      <c r="Q64" s="316"/>
      <c r="R64" s="316"/>
      <c r="S64" s="316"/>
      <c r="T64" s="316"/>
      <c r="U64" s="316"/>
      <c r="V64" s="316"/>
      <c r="W64" s="316"/>
      <c r="X64" s="316"/>
      <c r="Y64" s="316"/>
      <c r="Z64" s="316"/>
      <c r="AA64" s="316"/>
      <c r="AB64" s="316"/>
      <c r="AC64" s="316"/>
    </row>
    <row r="65" ht="12.75" customHeight="1">
      <c r="A65" s="114"/>
      <c r="B65" s="327" t="s">
        <v>130</v>
      </c>
      <c r="C65" s="327">
        <f t="shared" ref="C65:J65" si="61">SUM(C57:C64)</f>
        <v>0</v>
      </c>
      <c r="D65" s="327">
        <f t="shared" si="61"/>
        <v>0</v>
      </c>
      <c r="E65" s="327">
        <f t="shared" si="61"/>
        <v>0</v>
      </c>
      <c r="F65" s="328">
        <f t="shared" si="61"/>
        <v>0</v>
      </c>
      <c r="G65" s="328">
        <f t="shared" si="61"/>
        <v>0</v>
      </c>
      <c r="H65" s="328">
        <f t="shared" si="61"/>
        <v>0</v>
      </c>
      <c r="I65" s="327">
        <f t="shared" si="61"/>
        <v>0</v>
      </c>
      <c r="J65" s="327">
        <f t="shared" si="61"/>
        <v>0</v>
      </c>
      <c r="K65" s="329" t="str">
        <f t="shared" si="54"/>
        <v>OK</v>
      </c>
      <c r="L65" s="316"/>
      <c r="M65" s="316"/>
      <c r="N65" s="316"/>
      <c r="O65" s="316"/>
      <c r="P65" s="316"/>
      <c r="Q65" s="316"/>
      <c r="R65" s="316"/>
      <c r="S65" s="316"/>
      <c r="T65" s="316"/>
      <c r="U65" s="316"/>
      <c r="V65" s="316"/>
      <c r="W65" s="316"/>
      <c r="X65" s="316"/>
      <c r="Y65" s="316"/>
      <c r="Z65" s="316"/>
      <c r="AA65" s="316"/>
      <c r="AB65" s="316"/>
      <c r="AC65" s="316"/>
    </row>
    <row r="66" ht="12.75" customHeight="1">
      <c r="A66" s="114"/>
      <c r="B66" s="114"/>
      <c r="C66" s="114"/>
      <c r="D66" s="114"/>
      <c r="E66" s="114"/>
      <c r="F66" s="114"/>
      <c r="G66" s="114"/>
      <c r="H66" s="114"/>
      <c r="I66" s="114"/>
      <c r="J66" s="114"/>
      <c r="K66" s="114"/>
      <c r="L66" s="316"/>
      <c r="M66" s="316"/>
      <c r="N66" s="316"/>
      <c r="O66" s="316"/>
      <c r="P66" s="316"/>
      <c r="Q66" s="316"/>
      <c r="R66" s="316"/>
      <c r="S66" s="316"/>
      <c r="T66" s="316"/>
      <c r="U66" s="316"/>
      <c r="V66" s="316"/>
      <c r="W66" s="316"/>
      <c r="X66" s="316"/>
      <c r="Y66" s="316"/>
      <c r="Z66" s="316"/>
      <c r="AA66" s="316"/>
      <c r="AB66" s="316"/>
      <c r="AC66" s="316"/>
    </row>
    <row r="67" ht="36.0" customHeight="1">
      <c r="A67" s="114"/>
      <c r="B67" s="330" t="s">
        <v>185</v>
      </c>
      <c r="C67" s="321" t="s">
        <v>186</v>
      </c>
      <c r="D67" s="321" t="s">
        <v>187</v>
      </c>
      <c r="E67" s="321" t="s">
        <v>179</v>
      </c>
      <c r="F67" s="321" t="s">
        <v>151</v>
      </c>
      <c r="G67" s="321" t="s">
        <v>152</v>
      </c>
      <c r="H67" s="321" t="s">
        <v>153</v>
      </c>
      <c r="I67" s="135" t="s">
        <v>4</v>
      </c>
      <c r="J67" s="46"/>
      <c r="K67" s="144" t="s">
        <v>75</v>
      </c>
      <c r="L67" s="332" t="s">
        <v>188</v>
      </c>
      <c r="M67" s="332" t="s">
        <v>181</v>
      </c>
      <c r="N67" s="316"/>
      <c r="O67" s="316"/>
      <c r="P67" s="316"/>
      <c r="Q67" s="316"/>
      <c r="R67" s="316"/>
      <c r="S67" s="316"/>
      <c r="T67" s="316"/>
      <c r="U67" s="316"/>
      <c r="V67" s="316"/>
      <c r="W67" s="316"/>
      <c r="X67" s="316"/>
      <c r="Y67" s="316"/>
      <c r="Z67" s="316"/>
      <c r="AA67" s="316"/>
      <c r="AB67" s="316"/>
      <c r="AC67" s="316"/>
    </row>
    <row r="68" ht="36.0" customHeight="1">
      <c r="A68" s="114"/>
      <c r="B68" s="22"/>
      <c r="C68" s="22"/>
      <c r="D68" s="22"/>
      <c r="E68" s="22"/>
      <c r="F68" s="22"/>
      <c r="G68" s="22"/>
      <c r="H68" s="22"/>
      <c r="I68" s="144" t="s">
        <v>6</v>
      </c>
      <c r="J68" s="144" t="s">
        <v>7</v>
      </c>
      <c r="K68" s="155" t="s">
        <v>85</v>
      </c>
      <c r="L68" s="22"/>
      <c r="M68" s="22"/>
      <c r="N68" s="316"/>
      <c r="O68" s="316"/>
      <c r="P68" s="316"/>
      <c r="Q68" s="316"/>
      <c r="R68" s="316"/>
      <c r="S68" s="316"/>
      <c r="T68" s="316"/>
      <c r="U68" s="316"/>
      <c r="V68" s="316"/>
      <c r="W68" s="316"/>
      <c r="X68" s="316"/>
      <c r="Y68" s="316"/>
      <c r="Z68" s="316"/>
      <c r="AA68" s="316"/>
      <c r="AB68" s="316"/>
      <c r="AC68" s="316"/>
    </row>
    <row r="69" ht="12.75" customHeight="1">
      <c r="A69" s="114"/>
      <c r="B69" s="262"/>
      <c r="C69" s="333"/>
      <c r="D69" s="333"/>
      <c r="E69" s="333"/>
      <c r="F69" s="322">
        <f t="shared" ref="F69:G69" si="62">C69*12</f>
        <v>0</v>
      </c>
      <c r="G69" s="322">
        <f t="shared" si="62"/>
        <v>0</v>
      </c>
      <c r="H69" s="322">
        <f t="shared" ref="H69:H71" si="64">+F69+G69</f>
        <v>0</v>
      </c>
      <c r="I69" s="326"/>
      <c r="J69" s="326"/>
      <c r="K69" s="325" t="str">
        <f t="shared" ref="K69:K72" si="65">IF((SUM(I69:J69)-G69)=0,"OK","Revisar")</f>
        <v>OK</v>
      </c>
      <c r="L69" s="262"/>
      <c r="M69" s="262"/>
      <c r="N69" s="316"/>
      <c r="O69" s="316"/>
      <c r="P69" s="316"/>
      <c r="Q69" s="316"/>
      <c r="R69" s="316"/>
      <c r="S69" s="316"/>
      <c r="T69" s="316"/>
      <c r="U69" s="316"/>
      <c r="V69" s="316"/>
      <c r="W69" s="316"/>
      <c r="X69" s="316"/>
      <c r="Y69" s="316"/>
      <c r="Z69" s="316"/>
      <c r="AA69" s="316"/>
      <c r="AB69" s="316"/>
      <c r="AC69" s="316"/>
    </row>
    <row r="70" ht="12.75" customHeight="1">
      <c r="A70" s="114"/>
      <c r="B70" s="262"/>
      <c r="C70" s="333"/>
      <c r="D70" s="333"/>
      <c r="E70" s="333"/>
      <c r="F70" s="322">
        <f t="shared" ref="F70:G70" si="63">C70*12</f>
        <v>0</v>
      </c>
      <c r="G70" s="322">
        <f t="shared" si="63"/>
        <v>0</v>
      </c>
      <c r="H70" s="322">
        <f t="shared" si="64"/>
        <v>0</v>
      </c>
      <c r="I70" s="322"/>
      <c r="J70" s="322"/>
      <c r="K70" s="325" t="str">
        <f t="shared" si="65"/>
        <v>OK</v>
      </c>
      <c r="L70" s="262"/>
      <c r="M70" s="262"/>
      <c r="N70" s="316"/>
      <c r="O70" s="316"/>
      <c r="P70" s="316"/>
      <c r="Q70" s="316"/>
      <c r="R70" s="316"/>
      <c r="S70" s="316"/>
      <c r="T70" s="316"/>
      <c r="U70" s="316"/>
      <c r="V70" s="316"/>
      <c r="W70" s="316"/>
      <c r="X70" s="316"/>
      <c r="Y70" s="316"/>
      <c r="Z70" s="316"/>
      <c r="AA70" s="316"/>
      <c r="AB70" s="316"/>
      <c r="AC70" s="316"/>
    </row>
    <row r="71" ht="12.75" customHeight="1">
      <c r="A71" s="114"/>
      <c r="B71" s="262"/>
      <c r="C71" s="333"/>
      <c r="D71" s="333"/>
      <c r="E71" s="333"/>
      <c r="F71" s="322">
        <f t="shared" ref="F71:G71" si="66">C71*12</f>
        <v>0</v>
      </c>
      <c r="G71" s="322">
        <f t="shared" si="66"/>
        <v>0</v>
      </c>
      <c r="H71" s="322">
        <f t="shared" si="64"/>
        <v>0</v>
      </c>
      <c r="I71" s="322"/>
      <c r="J71" s="322"/>
      <c r="K71" s="325" t="str">
        <f t="shared" si="65"/>
        <v>OK</v>
      </c>
      <c r="L71" s="262"/>
      <c r="M71" s="262"/>
      <c r="N71" s="316"/>
      <c r="O71" s="316"/>
      <c r="P71" s="316"/>
      <c r="Q71" s="316"/>
      <c r="R71" s="316"/>
      <c r="S71" s="316"/>
      <c r="T71" s="316"/>
      <c r="U71" s="316"/>
      <c r="V71" s="316"/>
      <c r="W71" s="316"/>
      <c r="X71" s="316"/>
      <c r="Y71" s="316"/>
      <c r="Z71" s="316"/>
      <c r="AA71" s="316"/>
      <c r="AB71" s="316"/>
      <c r="AC71" s="316"/>
    </row>
    <row r="72" ht="12.75" customHeight="1">
      <c r="A72" s="114"/>
      <c r="B72" s="327" t="s">
        <v>130</v>
      </c>
      <c r="C72" s="327">
        <f t="shared" ref="C72:D72" si="67">SUM(C69:C71)</f>
        <v>0</v>
      </c>
      <c r="D72" s="327">
        <f t="shared" si="67"/>
        <v>0</v>
      </c>
      <c r="E72" s="327"/>
      <c r="F72" s="328">
        <f t="shared" ref="F72:J72" si="68">SUM(F69:F71)</f>
        <v>0</v>
      </c>
      <c r="G72" s="328">
        <f t="shared" si="68"/>
        <v>0</v>
      </c>
      <c r="H72" s="328">
        <f t="shared" si="68"/>
        <v>0</v>
      </c>
      <c r="I72" s="327">
        <f t="shared" si="68"/>
        <v>0</v>
      </c>
      <c r="J72" s="327">
        <f t="shared" si="68"/>
        <v>0</v>
      </c>
      <c r="K72" s="329" t="str">
        <f t="shared" si="65"/>
        <v>OK</v>
      </c>
      <c r="L72" s="316"/>
      <c r="M72" s="316"/>
      <c r="N72" s="316"/>
      <c r="O72" s="316"/>
      <c r="P72" s="316"/>
      <c r="Q72" s="316"/>
      <c r="R72" s="316"/>
      <c r="S72" s="316"/>
      <c r="T72" s="316"/>
      <c r="U72" s="316"/>
      <c r="V72" s="316"/>
      <c r="W72" s="316"/>
      <c r="X72" s="316"/>
      <c r="Y72" s="316"/>
      <c r="Z72" s="316"/>
      <c r="AA72" s="316"/>
      <c r="AB72" s="316"/>
      <c r="AC72" s="316"/>
    </row>
    <row r="73" ht="24.0" customHeight="1">
      <c r="A73" s="114"/>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row>
    <row r="74" ht="43.5" customHeight="1">
      <c r="A74" s="114"/>
      <c r="B74" s="330" t="s">
        <v>189</v>
      </c>
      <c r="C74" s="321" t="s">
        <v>190</v>
      </c>
      <c r="D74" s="321" t="s">
        <v>191</v>
      </c>
      <c r="E74" s="321" t="s">
        <v>160</v>
      </c>
      <c r="F74" s="321" t="s">
        <v>151</v>
      </c>
      <c r="G74" s="321" t="s">
        <v>152</v>
      </c>
      <c r="H74" s="321" t="s">
        <v>153</v>
      </c>
      <c r="I74" s="135" t="s">
        <v>4</v>
      </c>
      <c r="J74" s="46"/>
      <c r="K74" s="144" t="s">
        <v>75</v>
      </c>
      <c r="L74" s="316"/>
      <c r="M74" s="316"/>
      <c r="N74" s="316"/>
      <c r="O74" s="316"/>
      <c r="P74" s="316"/>
      <c r="Q74" s="316"/>
      <c r="R74" s="316"/>
      <c r="S74" s="316"/>
      <c r="T74" s="316"/>
      <c r="U74" s="316"/>
      <c r="V74" s="316"/>
      <c r="W74" s="316"/>
      <c r="X74" s="316"/>
      <c r="Y74" s="316"/>
      <c r="Z74" s="316"/>
      <c r="AA74" s="316"/>
      <c r="AB74" s="316"/>
      <c r="AC74" s="316"/>
    </row>
    <row r="75" ht="12.75" customHeight="1">
      <c r="A75" s="114"/>
      <c r="B75" s="22"/>
      <c r="C75" s="22"/>
      <c r="D75" s="22"/>
      <c r="E75" s="22"/>
      <c r="F75" s="22"/>
      <c r="G75" s="22"/>
      <c r="H75" s="22"/>
      <c r="I75" s="144" t="s">
        <v>6</v>
      </c>
      <c r="J75" s="144" t="s">
        <v>7</v>
      </c>
      <c r="K75" s="155" t="s">
        <v>85</v>
      </c>
      <c r="L75" s="316"/>
      <c r="M75" s="316"/>
      <c r="N75" s="316"/>
      <c r="O75" s="316"/>
      <c r="P75" s="316"/>
      <c r="Q75" s="316"/>
      <c r="R75" s="316"/>
      <c r="S75" s="316"/>
      <c r="T75" s="316"/>
      <c r="U75" s="316"/>
      <c r="V75" s="316"/>
      <c r="W75" s="316"/>
      <c r="X75" s="316"/>
      <c r="Y75" s="316"/>
      <c r="Z75" s="316"/>
      <c r="AA75" s="316"/>
      <c r="AB75" s="316"/>
      <c r="AC75" s="316"/>
    </row>
    <row r="76" ht="12.75" customHeight="1">
      <c r="A76" s="114"/>
      <c r="B76" s="262"/>
      <c r="C76" s="322"/>
      <c r="D76" s="322"/>
      <c r="E76" s="322"/>
      <c r="F76" s="322">
        <f t="shared" ref="F76:G76" si="69">C76*12</f>
        <v>0</v>
      </c>
      <c r="G76" s="322">
        <f t="shared" si="69"/>
        <v>0</v>
      </c>
      <c r="H76" s="322">
        <f t="shared" ref="H76:H78" si="71">+F76+G76</f>
        <v>0</v>
      </c>
      <c r="I76" s="326"/>
      <c r="J76" s="326"/>
      <c r="K76" s="325" t="str">
        <f t="shared" ref="K76:K79" si="72">IF((SUM(I76:J76)-G76)=0,"OK","Revisar")</f>
        <v>OK</v>
      </c>
      <c r="L76" s="316"/>
      <c r="M76" s="316"/>
      <c r="N76" s="316"/>
      <c r="O76" s="316"/>
      <c r="P76" s="316"/>
      <c r="Q76" s="316"/>
      <c r="R76" s="316"/>
      <c r="S76" s="316"/>
      <c r="T76" s="316"/>
      <c r="U76" s="316"/>
      <c r="V76" s="316"/>
      <c r="W76" s="316"/>
      <c r="X76" s="316"/>
      <c r="Y76" s="316"/>
      <c r="Z76" s="316"/>
      <c r="AA76" s="316"/>
      <c r="AB76" s="316"/>
      <c r="AC76" s="316"/>
    </row>
    <row r="77" ht="12.75" customHeight="1">
      <c r="A77" s="114"/>
      <c r="B77" s="262"/>
      <c r="C77" s="322"/>
      <c r="D77" s="322"/>
      <c r="E77" s="322"/>
      <c r="F77" s="322">
        <f t="shared" ref="F77:G77" si="70">C77*12</f>
        <v>0</v>
      </c>
      <c r="G77" s="322">
        <f t="shared" si="70"/>
        <v>0</v>
      </c>
      <c r="H77" s="322">
        <f t="shared" si="71"/>
        <v>0</v>
      </c>
      <c r="I77" s="322"/>
      <c r="J77" s="322"/>
      <c r="K77" s="325" t="str">
        <f t="shared" si="72"/>
        <v>OK</v>
      </c>
      <c r="L77" s="316"/>
      <c r="M77" s="316"/>
      <c r="N77" s="316"/>
      <c r="O77" s="316"/>
      <c r="P77" s="316"/>
      <c r="Q77" s="316"/>
      <c r="R77" s="316"/>
      <c r="S77" s="316"/>
      <c r="T77" s="316"/>
      <c r="U77" s="316"/>
      <c r="V77" s="316"/>
      <c r="W77" s="316"/>
      <c r="X77" s="316"/>
      <c r="Y77" s="316"/>
      <c r="Z77" s="316"/>
      <c r="AA77" s="316"/>
      <c r="AB77" s="316"/>
      <c r="AC77" s="316"/>
    </row>
    <row r="78" ht="12.75" customHeight="1">
      <c r="A78" s="114"/>
      <c r="B78" s="262"/>
      <c r="C78" s="322"/>
      <c r="D78" s="322"/>
      <c r="E78" s="322"/>
      <c r="F78" s="322">
        <f t="shared" ref="F78:G78" si="73">C78*12</f>
        <v>0</v>
      </c>
      <c r="G78" s="322">
        <f t="shared" si="73"/>
        <v>0</v>
      </c>
      <c r="H78" s="322">
        <f t="shared" si="71"/>
        <v>0</v>
      </c>
      <c r="I78" s="322"/>
      <c r="J78" s="322"/>
      <c r="K78" s="325" t="str">
        <f t="shared" si="72"/>
        <v>OK</v>
      </c>
      <c r="L78" s="316"/>
      <c r="M78" s="316"/>
      <c r="N78" s="316"/>
      <c r="O78" s="316"/>
      <c r="P78" s="316"/>
      <c r="Q78" s="316"/>
      <c r="R78" s="316"/>
      <c r="S78" s="316"/>
      <c r="T78" s="316"/>
      <c r="U78" s="316"/>
      <c r="V78" s="316"/>
      <c r="W78" s="316"/>
      <c r="X78" s="316"/>
      <c r="Y78" s="316"/>
      <c r="Z78" s="316"/>
      <c r="AA78" s="316"/>
      <c r="AB78" s="316"/>
      <c r="AC78" s="316"/>
    </row>
    <row r="79" ht="12.75" customHeight="1">
      <c r="A79" s="114"/>
      <c r="B79" s="327" t="s">
        <v>130</v>
      </c>
      <c r="C79" s="327">
        <f t="shared" ref="C79:D79" si="74">SUM(C76:C78)</f>
        <v>0</v>
      </c>
      <c r="D79" s="327">
        <f t="shared" si="74"/>
        <v>0</v>
      </c>
      <c r="E79" s="327"/>
      <c r="F79" s="328">
        <f t="shared" ref="F79:J79" si="75">SUM(F76:F78)</f>
        <v>0</v>
      </c>
      <c r="G79" s="328">
        <f t="shared" si="75"/>
        <v>0</v>
      </c>
      <c r="H79" s="328">
        <f t="shared" si="75"/>
        <v>0</v>
      </c>
      <c r="I79" s="327">
        <f t="shared" si="75"/>
        <v>0</v>
      </c>
      <c r="J79" s="327">
        <f t="shared" si="75"/>
        <v>0</v>
      </c>
      <c r="K79" s="329" t="str">
        <f t="shared" si="72"/>
        <v>OK</v>
      </c>
      <c r="L79" s="316"/>
      <c r="M79" s="316"/>
      <c r="N79" s="316"/>
      <c r="O79" s="316"/>
      <c r="P79" s="316"/>
      <c r="Q79" s="316"/>
      <c r="R79" s="316"/>
      <c r="S79" s="316"/>
      <c r="T79" s="316"/>
      <c r="U79" s="316"/>
      <c r="V79" s="316"/>
      <c r="W79" s="316"/>
      <c r="X79" s="316"/>
      <c r="Y79" s="316"/>
      <c r="Z79" s="316"/>
      <c r="AA79" s="316"/>
      <c r="AB79" s="316"/>
      <c r="AC79" s="316"/>
    </row>
    <row r="80" ht="12.75" customHeight="1">
      <c r="A80" s="114"/>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row>
    <row r="81" ht="60.75" customHeight="1">
      <c r="A81" s="114"/>
      <c r="B81" s="331" t="s">
        <v>192</v>
      </c>
      <c r="C81" s="321" t="s">
        <v>193</v>
      </c>
      <c r="D81" s="321" t="s">
        <v>194</v>
      </c>
      <c r="E81" s="321" t="s">
        <v>160</v>
      </c>
      <c r="F81" s="321" t="s">
        <v>151</v>
      </c>
      <c r="G81" s="321" t="s">
        <v>152</v>
      </c>
      <c r="H81" s="321" t="s">
        <v>153</v>
      </c>
      <c r="I81" s="135" t="s">
        <v>4</v>
      </c>
      <c r="J81" s="46"/>
      <c r="K81" s="144" t="s">
        <v>75</v>
      </c>
      <c r="L81" s="316"/>
      <c r="M81" s="316"/>
      <c r="N81" s="316"/>
      <c r="O81" s="316"/>
      <c r="P81" s="316"/>
      <c r="Q81" s="316"/>
      <c r="R81" s="316"/>
      <c r="S81" s="316"/>
      <c r="T81" s="316"/>
      <c r="U81" s="316"/>
      <c r="V81" s="316"/>
      <c r="W81" s="316"/>
      <c r="X81" s="316"/>
      <c r="Y81" s="316"/>
      <c r="Z81" s="316"/>
      <c r="AA81" s="316"/>
      <c r="AB81" s="316"/>
      <c r="AC81" s="316"/>
    </row>
    <row r="82" ht="60.75" customHeight="1">
      <c r="A82" s="114"/>
      <c r="B82" s="22"/>
      <c r="C82" s="22"/>
      <c r="D82" s="22"/>
      <c r="E82" s="22"/>
      <c r="F82" s="22"/>
      <c r="G82" s="22"/>
      <c r="H82" s="22"/>
      <c r="I82" s="144" t="s">
        <v>6</v>
      </c>
      <c r="J82" s="144" t="s">
        <v>7</v>
      </c>
      <c r="K82" s="155" t="s">
        <v>85</v>
      </c>
      <c r="L82" s="316"/>
      <c r="M82" s="316"/>
      <c r="N82" s="316"/>
      <c r="O82" s="316"/>
      <c r="P82" s="316"/>
      <c r="Q82" s="316"/>
      <c r="R82" s="316"/>
      <c r="S82" s="316"/>
      <c r="T82" s="316"/>
      <c r="U82" s="316"/>
      <c r="V82" s="316"/>
      <c r="W82" s="316"/>
      <c r="X82" s="316"/>
      <c r="Y82" s="316"/>
      <c r="Z82" s="316"/>
      <c r="AA82" s="316"/>
      <c r="AB82" s="316"/>
      <c r="AC82" s="316"/>
    </row>
    <row r="83" ht="12.75" customHeight="1">
      <c r="A83" s="114"/>
      <c r="B83" s="262"/>
      <c r="C83" s="322"/>
      <c r="D83" s="322"/>
      <c r="E83" s="322"/>
      <c r="F83" s="322">
        <f t="shared" ref="F83:G83" si="76">C83*12</f>
        <v>0</v>
      </c>
      <c r="G83" s="322">
        <f t="shared" si="76"/>
        <v>0</v>
      </c>
      <c r="H83" s="322">
        <f t="shared" ref="H83:H85" si="78">+F83+G83</f>
        <v>0</v>
      </c>
      <c r="I83" s="326"/>
      <c r="J83" s="326"/>
      <c r="K83" s="325" t="str">
        <f t="shared" ref="K83:K86" si="79">IF((SUM(I83:J83)-G83)=0,"OK","Revisar")</f>
        <v>OK</v>
      </c>
      <c r="L83" s="316"/>
      <c r="M83" s="316"/>
      <c r="N83" s="316"/>
      <c r="O83" s="316"/>
      <c r="P83" s="316"/>
      <c r="Q83" s="316"/>
      <c r="R83" s="316"/>
      <c r="S83" s="316"/>
      <c r="T83" s="316"/>
      <c r="U83" s="316"/>
      <c r="V83" s="316"/>
      <c r="W83" s="316"/>
      <c r="X83" s="316"/>
      <c r="Y83" s="316"/>
      <c r="Z83" s="316"/>
      <c r="AA83" s="316"/>
      <c r="AB83" s="316"/>
      <c r="AC83" s="316"/>
    </row>
    <row r="84" ht="12.75" customHeight="1">
      <c r="A84" s="114"/>
      <c r="B84" s="262"/>
      <c r="C84" s="322"/>
      <c r="D84" s="322"/>
      <c r="E84" s="322"/>
      <c r="F84" s="322">
        <f t="shared" ref="F84:G84" si="77">C84*12</f>
        <v>0</v>
      </c>
      <c r="G84" s="322">
        <f t="shared" si="77"/>
        <v>0</v>
      </c>
      <c r="H84" s="322">
        <f t="shared" si="78"/>
        <v>0</v>
      </c>
      <c r="I84" s="322"/>
      <c r="J84" s="322"/>
      <c r="K84" s="325" t="str">
        <f t="shared" si="79"/>
        <v>OK</v>
      </c>
      <c r="L84" s="316"/>
      <c r="M84" s="316"/>
      <c r="N84" s="316"/>
      <c r="O84" s="316"/>
      <c r="P84" s="316"/>
      <c r="Q84" s="316"/>
      <c r="R84" s="316"/>
      <c r="S84" s="316"/>
      <c r="T84" s="316"/>
      <c r="U84" s="316"/>
      <c r="V84" s="316"/>
      <c r="W84" s="316"/>
      <c r="X84" s="316"/>
      <c r="Y84" s="316"/>
      <c r="Z84" s="316"/>
      <c r="AA84" s="316"/>
      <c r="AB84" s="316"/>
      <c r="AC84" s="316"/>
    </row>
    <row r="85" ht="12.75" customHeight="1">
      <c r="A85" s="114"/>
      <c r="B85" s="262"/>
      <c r="C85" s="322"/>
      <c r="D85" s="322"/>
      <c r="E85" s="322"/>
      <c r="F85" s="322">
        <f t="shared" ref="F85:G85" si="80">C85*12</f>
        <v>0</v>
      </c>
      <c r="G85" s="322">
        <f t="shared" si="80"/>
        <v>0</v>
      </c>
      <c r="H85" s="322">
        <f t="shared" si="78"/>
        <v>0</v>
      </c>
      <c r="I85" s="322"/>
      <c r="J85" s="322"/>
      <c r="K85" s="325" t="str">
        <f t="shared" si="79"/>
        <v>OK</v>
      </c>
      <c r="L85" s="316"/>
      <c r="M85" s="316"/>
      <c r="N85" s="316"/>
      <c r="O85" s="316"/>
      <c r="P85" s="316"/>
      <c r="Q85" s="316"/>
      <c r="R85" s="316"/>
      <c r="S85" s="316"/>
      <c r="T85" s="316"/>
      <c r="U85" s="316"/>
      <c r="V85" s="316"/>
      <c r="W85" s="316"/>
      <c r="X85" s="316"/>
      <c r="Y85" s="316"/>
      <c r="Z85" s="316"/>
      <c r="AA85" s="316"/>
      <c r="AB85" s="316"/>
      <c r="AC85" s="316"/>
    </row>
    <row r="86" ht="12.75" customHeight="1">
      <c r="A86" s="114"/>
      <c r="B86" s="327" t="s">
        <v>130</v>
      </c>
      <c r="C86" s="327">
        <f t="shared" ref="C86:D86" si="81">SUM(C83:C85)</f>
        <v>0</v>
      </c>
      <c r="D86" s="327">
        <f t="shared" si="81"/>
        <v>0</v>
      </c>
      <c r="E86" s="327"/>
      <c r="F86" s="328">
        <f t="shared" ref="F86:J86" si="82">SUM(F83:F85)</f>
        <v>0</v>
      </c>
      <c r="G86" s="328">
        <f t="shared" si="82"/>
        <v>0</v>
      </c>
      <c r="H86" s="328">
        <f t="shared" si="82"/>
        <v>0</v>
      </c>
      <c r="I86" s="327">
        <f t="shared" si="82"/>
        <v>0</v>
      </c>
      <c r="J86" s="327">
        <f t="shared" si="82"/>
        <v>0</v>
      </c>
      <c r="K86" s="329" t="str">
        <f t="shared" si="79"/>
        <v>OK</v>
      </c>
      <c r="L86" s="316"/>
      <c r="M86" s="316"/>
      <c r="N86" s="316"/>
      <c r="O86" s="316"/>
      <c r="P86" s="316"/>
      <c r="Q86" s="316"/>
      <c r="R86" s="316"/>
      <c r="S86" s="316"/>
      <c r="T86" s="316"/>
      <c r="U86" s="316"/>
      <c r="V86" s="316"/>
      <c r="W86" s="316"/>
      <c r="X86" s="316"/>
      <c r="Y86" s="316"/>
      <c r="Z86" s="316"/>
      <c r="AA86" s="316"/>
      <c r="AB86" s="316"/>
      <c r="AC86" s="316"/>
    </row>
    <row r="87" ht="12.75" customHeight="1">
      <c r="A87" s="114"/>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row>
    <row r="88" ht="41.25" customHeight="1">
      <c r="A88" s="114"/>
      <c r="B88" s="331" t="s">
        <v>195</v>
      </c>
      <c r="C88" s="321" t="s">
        <v>196</v>
      </c>
      <c r="D88" s="321" t="s">
        <v>197</v>
      </c>
      <c r="E88" s="321" t="s">
        <v>160</v>
      </c>
      <c r="F88" s="321" t="s">
        <v>151</v>
      </c>
      <c r="G88" s="321" t="s">
        <v>152</v>
      </c>
      <c r="H88" s="321" t="s">
        <v>153</v>
      </c>
      <c r="I88" s="135" t="s">
        <v>4</v>
      </c>
      <c r="J88" s="46"/>
      <c r="K88" s="144" t="s">
        <v>75</v>
      </c>
      <c r="L88" s="316"/>
      <c r="M88" s="316"/>
      <c r="N88" s="316"/>
      <c r="O88" s="316"/>
      <c r="P88" s="316"/>
      <c r="Q88" s="316"/>
      <c r="R88" s="316"/>
      <c r="S88" s="316"/>
      <c r="T88" s="316"/>
      <c r="U88" s="316"/>
      <c r="V88" s="316"/>
      <c r="W88" s="316"/>
      <c r="X88" s="316"/>
      <c r="Y88" s="316"/>
      <c r="Z88" s="316"/>
      <c r="AA88" s="316"/>
      <c r="AB88" s="316"/>
      <c r="AC88" s="316"/>
    </row>
    <row r="89" ht="20.25" customHeight="1">
      <c r="A89" s="114"/>
      <c r="B89" s="22"/>
      <c r="C89" s="22"/>
      <c r="D89" s="22"/>
      <c r="E89" s="22"/>
      <c r="F89" s="22"/>
      <c r="G89" s="22"/>
      <c r="H89" s="22"/>
      <c r="I89" s="144" t="s">
        <v>6</v>
      </c>
      <c r="J89" s="144" t="s">
        <v>7</v>
      </c>
      <c r="K89" s="155" t="s">
        <v>85</v>
      </c>
      <c r="L89" s="316"/>
      <c r="M89" s="316"/>
      <c r="N89" s="316"/>
      <c r="O89" s="316"/>
      <c r="P89" s="316"/>
      <c r="Q89" s="316"/>
      <c r="R89" s="316"/>
      <c r="S89" s="316"/>
      <c r="T89" s="316"/>
      <c r="U89" s="316"/>
      <c r="V89" s="316"/>
      <c r="W89" s="316"/>
      <c r="X89" s="316"/>
      <c r="Y89" s="316"/>
      <c r="Z89" s="316"/>
      <c r="AA89" s="316"/>
      <c r="AB89" s="316"/>
      <c r="AC89" s="316"/>
    </row>
    <row r="90" ht="12.75" customHeight="1">
      <c r="A90" s="114"/>
      <c r="B90" s="262"/>
      <c r="C90" s="322"/>
      <c r="D90" s="322"/>
      <c r="E90" s="322"/>
      <c r="F90" s="322">
        <f t="shared" ref="F90:G90" si="83">C90*12</f>
        <v>0</v>
      </c>
      <c r="G90" s="322">
        <f t="shared" si="83"/>
        <v>0</v>
      </c>
      <c r="H90" s="322">
        <f t="shared" ref="H90:H92" si="85">+F90+G90</f>
        <v>0</v>
      </c>
      <c r="I90" s="326"/>
      <c r="J90" s="326"/>
      <c r="K90" s="325" t="str">
        <f t="shared" ref="K90:K93" si="86">IF((SUM(I90:J90)-G90)=0,"OK","Revisar")</f>
        <v>OK</v>
      </c>
      <c r="L90" s="316"/>
      <c r="M90" s="316"/>
      <c r="N90" s="316"/>
      <c r="O90" s="316"/>
      <c r="P90" s="316"/>
      <c r="Q90" s="316"/>
      <c r="R90" s="316"/>
      <c r="S90" s="316"/>
      <c r="T90" s="316"/>
      <c r="U90" s="316"/>
      <c r="V90" s="316"/>
      <c r="W90" s="316"/>
      <c r="X90" s="316"/>
      <c r="Y90" s="316"/>
      <c r="Z90" s="316"/>
      <c r="AA90" s="316"/>
      <c r="AB90" s="316"/>
      <c r="AC90" s="316"/>
    </row>
    <row r="91" ht="12.75" customHeight="1">
      <c r="A91" s="114"/>
      <c r="B91" s="262"/>
      <c r="C91" s="322"/>
      <c r="D91" s="322"/>
      <c r="E91" s="322"/>
      <c r="F91" s="322">
        <f t="shared" ref="F91:G91" si="84">C91*12</f>
        <v>0</v>
      </c>
      <c r="G91" s="322">
        <f t="shared" si="84"/>
        <v>0</v>
      </c>
      <c r="H91" s="322">
        <f t="shared" si="85"/>
        <v>0</v>
      </c>
      <c r="I91" s="322"/>
      <c r="J91" s="322"/>
      <c r="K91" s="325" t="str">
        <f t="shared" si="86"/>
        <v>OK</v>
      </c>
      <c r="L91" s="316"/>
      <c r="M91" s="316"/>
      <c r="N91" s="316"/>
      <c r="O91" s="316"/>
      <c r="P91" s="316"/>
      <c r="Q91" s="316"/>
      <c r="R91" s="316"/>
      <c r="S91" s="316"/>
      <c r="T91" s="316"/>
      <c r="U91" s="316"/>
      <c r="V91" s="316"/>
      <c r="W91" s="316"/>
      <c r="X91" s="316"/>
      <c r="Y91" s="316"/>
      <c r="Z91" s="316"/>
      <c r="AA91" s="316"/>
      <c r="AB91" s="316"/>
      <c r="AC91" s="316"/>
    </row>
    <row r="92" ht="12.75" customHeight="1">
      <c r="A92" s="114"/>
      <c r="B92" s="262"/>
      <c r="C92" s="322"/>
      <c r="D92" s="322"/>
      <c r="E92" s="322"/>
      <c r="F92" s="322">
        <f t="shared" ref="F92:G92" si="87">C92*12</f>
        <v>0</v>
      </c>
      <c r="G92" s="322">
        <f t="shared" si="87"/>
        <v>0</v>
      </c>
      <c r="H92" s="322">
        <f t="shared" si="85"/>
        <v>0</v>
      </c>
      <c r="I92" s="322"/>
      <c r="J92" s="322"/>
      <c r="K92" s="325" t="str">
        <f t="shared" si="86"/>
        <v>OK</v>
      </c>
      <c r="L92" s="316"/>
      <c r="M92" s="316"/>
      <c r="N92" s="316"/>
      <c r="O92" s="316"/>
      <c r="P92" s="316"/>
      <c r="Q92" s="316"/>
      <c r="R92" s="316"/>
      <c r="S92" s="316"/>
      <c r="T92" s="316"/>
      <c r="U92" s="316"/>
      <c r="V92" s="316"/>
      <c r="W92" s="316"/>
      <c r="X92" s="316"/>
      <c r="Y92" s="316"/>
      <c r="Z92" s="316"/>
      <c r="AA92" s="316"/>
      <c r="AB92" s="316"/>
      <c r="AC92" s="316"/>
    </row>
    <row r="93" ht="12.75" customHeight="1">
      <c r="A93" s="114"/>
      <c r="B93" s="327" t="s">
        <v>130</v>
      </c>
      <c r="C93" s="327">
        <f t="shared" ref="C93:D93" si="88">SUM(C90:C92)</f>
        <v>0</v>
      </c>
      <c r="D93" s="327">
        <f t="shared" si="88"/>
        <v>0</v>
      </c>
      <c r="E93" s="327"/>
      <c r="F93" s="328">
        <f t="shared" ref="F93:J93" si="89">SUM(F90:F92)</f>
        <v>0</v>
      </c>
      <c r="G93" s="328">
        <f t="shared" si="89"/>
        <v>0</v>
      </c>
      <c r="H93" s="328">
        <f t="shared" si="89"/>
        <v>0</v>
      </c>
      <c r="I93" s="327">
        <f t="shared" si="89"/>
        <v>0</v>
      </c>
      <c r="J93" s="327">
        <f t="shared" si="89"/>
        <v>0</v>
      </c>
      <c r="K93" s="329" t="str">
        <f t="shared" si="86"/>
        <v>OK</v>
      </c>
      <c r="L93" s="316"/>
      <c r="M93" s="316"/>
      <c r="N93" s="316"/>
      <c r="O93" s="316"/>
      <c r="P93" s="316"/>
      <c r="Q93" s="316"/>
      <c r="R93" s="316"/>
      <c r="S93" s="316"/>
      <c r="T93" s="316"/>
      <c r="U93" s="316"/>
      <c r="V93" s="316"/>
      <c r="W93" s="316"/>
      <c r="X93" s="316"/>
      <c r="Y93" s="316"/>
      <c r="Z93" s="316"/>
      <c r="AA93" s="316"/>
      <c r="AB93" s="316"/>
      <c r="AC93" s="316"/>
    </row>
    <row r="94" ht="12.75" customHeight="1">
      <c r="A94" s="114"/>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row>
    <row r="95" ht="36.75" customHeight="1">
      <c r="A95" s="114"/>
      <c r="B95" s="330" t="s">
        <v>198</v>
      </c>
      <c r="C95" s="321" t="s">
        <v>199</v>
      </c>
      <c r="D95" s="321" t="s">
        <v>200</v>
      </c>
      <c r="E95" s="321" t="s">
        <v>160</v>
      </c>
      <c r="F95" s="321" t="s">
        <v>151</v>
      </c>
      <c r="G95" s="321" t="s">
        <v>152</v>
      </c>
      <c r="H95" s="321" t="s">
        <v>153</v>
      </c>
      <c r="I95" s="135" t="s">
        <v>4</v>
      </c>
      <c r="J95" s="46"/>
      <c r="K95" s="144" t="s">
        <v>75</v>
      </c>
      <c r="L95" s="316"/>
      <c r="M95" s="316"/>
      <c r="N95" s="316"/>
      <c r="O95" s="316"/>
      <c r="P95" s="316"/>
      <c r="Q95" s="316"/>
      <c r="R95" s="316"/>
      <c r="S95" s="316"/>
      <c r="T95" s="316"/>
      <c r="U95" s="316"/>
      <c r="V95" s="316"/>
      <c r="W95" s="316"/>
      <c r="X95" s="316"/>
      <c r="Y95" s="316"/>
      <c r="Z95" s="316"/>
      <c r="AA95" s="316"/>
      <c r="AB95" s="316"/>
      <c r="AC95" s="316"/>
    </row>
    <row r="96" ht="36.75" customHeight="1">
      <c r="A96" s="114"/>
      <c r="B96" s="22"/>
      <c r="C96" s="22"/>
      <c r="D96" s="22"/>
      <c r="E96" s="22"/>
      <c r="F96" s="22"/>
      <c r="G96" s="22"/>
      <c r="H96" s="22"/>
      <c r="I96" s="144" t="s">
        <v>6</v>
      </c>
      <c r="J96" s="144" t="s">
        <v>7</v>
      </c>
      <c r="K96" s="155" t="s">
        <v>85</v>
      </c>
      <c r="L96" s="316"/>
      <c r="M96" s="316"/>
      <c r="N96" s="316"/>
      <c r="O96" s="316"/>
      <c r="P96" s="316"/>
      <c r="Q96" s="316"/>
      <c r="R96" s="316"/>
      <c r="S96" s="316"/>
      <c r="T96" s="316"/>
      <c r="U96" s="316"/>
      <c r="V96" s="316"/>
      <c r="W96" s="316"/>
      <c r="X96" s="316"/>
      <c r="Y96" s="316"/>
      <c r="Z96" s="316"/>
      <c r="AA96" s="316"/>
      <c r="AB96" s="316"/>
      <c r="AC96" s="316"/>
    </row>
    <row r="97" ht="12.75" customHeight="1">
      <c r="A97" s="114"/>
      <c r="B97" s="262"/>
      <c r="C97" s="322"/>
      <c r="D97" s="322"/>
      <c r="E97" s="322"/>
      <c r="F97" s="322">
        <f t="shared" ref="F97:G97" si="90">C97*12</f>
        <v>0</v>
      </c>
      <c r="G97" s="322">
        <f t="shared" si="90"/>
        <v>0</v>
      </c>
      <c r="H97" s="322">
        <f t="shared" ref="H97:H99" si="92">+F97+G97</f>
        <v>0</v>
      </c>
      <c r="I97" s="326"/>
      <c r="J97" s="326"/>
      <c r="K97" s="325" t="str">
        <f t="shared" ref="K97:K100" si="93">IF((SUM(I97:J97)-G97)=0,"OK","Revisar")</f>
        <v>OK</v>
      </c>
      <c r="L97" s="316"/>
      <c r="M97" s="316"/>
      <c r="N97" s="316"/>
      <c r="O97" s="316"/>
      <c r="P97" s="316"/>
      <c r="Q97" s="316"/>
      <c r="R97" s="316"/>
      <c r="S97" s="316"/>
      <c r="T97" s="316"/>
      <c r="U97" s="316"/>
      <c r="V97" s="316"/>
      <c r="W97" s="316"/>
      <c r="X97" s="316"/>
      <c r="Y97" s="316"/>
      <c r="Z97" s="316"/>
      <c r="AA97" s="316"/>
      <c r="AB97" s="316"/>
      <c r="AC97" s="316"/>
    </row>
    <row r="98" ht="12.75" customHeight="1">
      <c r="A98" s="114"/>
      <c r="B98" s="262"/>
      <c r="C98" s="322"/>
      <c r="D98" s="322"/>
      <c r="E98" s="322"/>
      <c r="F98" s="322">
        <f t="shared" ref="F98:G98" si="91">C98*12</f>
        <v>0</v>
      </c>
      <c r="G98" s="322">
        <f t="shared" si="91"/>
        <v>0</v>
      </c>
      <c r="H98" s="322">
        <f t="shared" si="92"/>
        <v>0</v>
      </c>
      <c r="I98" s="322"/>
      <c r="J98" s="322"/>
      <c r="K98" s="325" t="str">
        <f t="shared" si="93"/>
        <v>OK</v>
      </c>
      <c r="L98" s="316"/>
      <c r="M98" s="316"/>
      <c r="N98" s="316"/>
      <c r="O98" s="316"/>
      <c r="P98" s="316"/>
      <c r="Q98" s="316"/>
      <c r="R98" s="316"/>
      <c r="S98" s="316"/>
      <c r="T98" s="316"/>
      <c r="U98" s="316"/>
      <c r="V98" s="316"/>
      <c r="W98" s="316"/>
      <c r="X98" s="316"/>
      <c r="Y98" s="316"/>
      <c r="Z98" s="316"/>
      <c r="AA98" s="316"/>
      <c r="AB98" s="316"/>
      <c r="AC98" s="316"/>
    </row>
    <row r="99" ht="12.75" customHeight="1">
      <c r="A99" s="114"/>
      <c r="B99" s="262"/>
      <c r="C99" s="322"/>
      <c r="D99" s="322"/>
      <c r="E99" s="322"/>
      <c r="F99" s="322">
        <f t="shared" ref="F99:G99" si="94">C99*12</f>
        <v>0</v>
      </c>
      <c r="G99" s="322">
        <f t="shared" si="94"/>
        <v>0</v>
      </c>
      <c r="H99" s="322">
        <f t="shared" si="92"/>
        <v>0</v>
      </c>
      <c r="I99" s="322"/>
      <c r="J99" s="322"/>
      <c r="K99" s="325" t="str">
        <f t="shared" si="93"/>
        <v>OK</v>
      </c>
      <c r="L99" s="316"/>
      <c r="M99" s="316"/>
      <c r="N99" s="316"/>
      <c r="O99" s="316"/>
      <c r="P99" s="316"/>
      <c r="Q99" s="316"/>
      <c r="R99" s="316"/>
      <c r="S99" s="316"/>
      <c r="T99" s="316"/>
      <c r="U99" s="316"/>
      <c r="V99" s="316"/>
      <c r="W99" s="316"/>
      <c r="X99" s="316"/>
      <c r="Y99" s="316"/>
      <c r="Z99" s="316"/>
      <c r="AA99" s="316"/>
      <c r="AB99" s="316"/>
      <c r="AC99" s="316"/>
    </row>
    <row r="100" ht="12.75" customHeight="1">
      <c r="A100" s="114"/>
      <c r="B100" s="327" t="s">
        <v>130</v>
      </c>
      <c r="C100" s="327">
        <f t="shared" ref="C100:D100" si="95">SUM(C97:C99)</f>
        <v>0</v>
      </c>
      <c r="D100" s="327">
        <f t="shared" si="95"/>
        <v>0</v>
      </c>
      <c r="E100" s="327"/>
      <c r="F100" s="328">
        <f t="shared" ref="F100:J100" si="96">SUM(F97:F99)</f>
        <v>0</v>
      </c>
      <c r="G100" s="328">
        <f t="shared" si="96"/>
        <v>0</v>
      </c>
      <c r="H100" s="328">
        <f t="shared" si="96"/>
        <v>0</v>
      </c>
      <c r="I100" s="327">
        <f t="shared" si="96"/>
        <v>0</v>
      </c>
      <c r="J100" s="327">
        <f t="shared" si="96"/>
        <v>0</v>
      </c>
      <c r="K100" s="329" t="str">
        <f t="shared" si="93"/>
        <v>OK</v>
      </c>
      <c r="L100" s="316"/>
      <c r="M100" s="316"/>
      <c r="N100" s="316"/>
      <c r="O100" s="316"/>
      <c r="P100" s="316"/>
      <c r="Q100" s="316"/>
      <c r="R100" s="316"/>
      <c r="S100" s="316"/>
      <c r="T100" s="316"/>
      <c r="U100" s="316"/>
      <c r="V100" s="316"/>
      <c r="W100" s="316"/>
      <c r="X100" s="316"/>
      <c r="Y100" s="316"/>
      <c r="Z100" s="316"/>
      <c r="AA100" s="316"/>
      <c r="AB100" s="316"/>
      <c r="AC100" s="316"/>
    </row>
    <row r="101" ht="12.75" customHeight="1">
      <c r="A101" s="114"/>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row>
    <row r="102" ht="15.75" customHeight="1"/>
    <row r="103" ht="15.75" customHeight="1"/>
    <row r="104" ht="15.75" customHeight="1"/>
    <row r="105" ht="15.75" customHeight="1"/>
    <row r="106" ht="15.75" customHeight="1"/>
    <row r="107" ht="15.75" customHeight="1"/>
    <row r="108" ht="12.75" customHeight="1">
      <c r="A108" s="114"/>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row>
    <row r="109" ht="12.75" customHeight="1">
      <c r="A109" s="114"/>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row>
    <row r="110" ht="12.75" customHeight="1">
      <c r="A110" s="114"/>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row>
    <row r="111" ht="12.75" customHeight="1">
      <c r="A111" s="114"/>
      <c r="B111" s="316"/>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row>
    <row r="112" ht="12.75" customHeight="1">
      <c r="A112" s="114"/>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row>
    <row r="113" ht="12.75" customHeight="1">
      <c r="A113" s="114"/>
      <c r="B113" s="316"/>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row>
    <row r="114" ht="12.75" customHeight="1">
      <c r="A114" s="114"/>
      <c r="B114" s="316"/>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row>
    <row r="115" ht="12.75" customHeight="1">
      <c r="A115" s="114"/>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row>
    <row r="116" ht="12.75" customHeight="1">
      <c r="A116" s="114"/>
      <c r="B116" s="316"/>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row>
    <row r="117" ht="12.75" customHeight="1">
      <c r="A117" s="114"/>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row>
    <row r="118" ht="12.75" customHeight="1">
      <c r="A118" s="114"/>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row>
    <row r="119" ht="12.75" customHeight="1">
      <c r="A119" s="114"/>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row>
    <row r="120" ht="12.75" customHeight="1">
      <c r="A120" s="114"/>
      <c r="B120" s="316"/>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row>
    <row r="121" ht="12.75" customHeight="1">
      <c r="A121" s="114"/>
      <c r="B121" s="316"/>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row>
    <row r="122" ht="12.75" customHeight="1">
      <c r="A122" s="114"/>
      <c r="B122" s="316"/>
      <c r="C122" s="316"/>
      <c r="D122" s="316"/>
      <c r="E122" s="316"/>
      <c r="F122" s="316"/>
      <c r="G122" s="316"/>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row>
    <row r="123" ht="12.75" customHeight="1">
      <c r="A123" s="114"/>
      <c r="B123" s="316"/>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316"/>
      <c r="Z123" s="316"/>
      <c r="AA123" s="316"/>
      <c r="AB123" s="316"/>
      <c r="AC123" s="316"/>
    </row>
    <row r="124" ht="12.75" customHeight="1">
      <c r="A124" s="114"/>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row>
    <row r="125" ht="12.75" customHeight="1">
      <c r="A125" s="114"/>
      <c r="B125" s="316"/>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row>
    <row r="126" ht="12.75" customHeight="1">
      <c r="A126" s="114"/>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row>
    <row r="127" ht="12.75" customHeight="1">
      <c r="A127" s="114"/>
      <c r="B127" s="316"/>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row>
    <row r="128" ht="12.75" customHeight="1">
      <c r="A128" s="114"/>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row>
    <row r="129" ht="12.75" customHeight="1">
      <c r="A129" s="114"/>
      <c r="B129" s="316"/>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row>
    <row r="130" ht="12.75" customHeight="1">
      <c r="A130" s="114"/>
      <c r="B130" s="316"/>
      <c r="C130" s="316"/>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row>
    <row r="131" ht="12.75" customHeight="1">
      <c r="A131" s="114"/>
      <c r="B131" s="316"/>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row>
    <row r="132" ht="12.75" customHeight="1">
      <c r="A132" s="114"/>
      <c r="B132" s="316"/>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row>
    <row r="133" ht="12.75" customHeight="1">
      <c r="A133" s="114"/>
      <c r="B133" s="316"/>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row>
    <row r="134" ht="12.75" customHeight="1">
      <c r="A134" s="114"/>
      <c r="B134" s="316"/>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row>
    <row r="135" ht="12.75" customHeight="1">
      <c r="A135" s="114"/>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row>
    <row r="136" ht="12.75" customHeight="1">
      <c r="A136" s="114"/>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row>
    <row r="137" ht="12.75" customHeight="1">
      <c r="A137" s="114"/>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row>
    <row r="138" ht="12.75" customHeight="1">
      <c r="A138" s="114"/>
      <c r="B138" s="316"/>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row>
    <row r="139" ht="12.75" customHeight="1">
      <c r="A139" s="114"/>
      <c r="B139" s="316"/>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row>
    <row r="140" ht="12.75" customHeight="1">
      <c r="A140" s="114"/>
      <c r="B140" s="316"/>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row>
    <row r="141" ht="12.75" customHeight="1">
      <c r="A141" s="114"/>
      <c r="B141" s="316"/>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row>
    <row r="142" ht="12.75" customHeight="1">
      <c r="A142" s="114"/>
      <c r="B142" s="316"/>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row>
    <row r="143" ht="12.75" customHeight="1">
      <c r="A143" s="114"/>
      <c r="B143" s="316"/>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row>
    <row r="144" ht="12.75" customHeight="1">
      <c r="A144" s="114"/>
      <c r="B144" s="316"/>
      <c r="C144" s="316"/>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6"/>
      <c r="Z144" s="316"/>
      <c r="AA144" s="316"/>
      <c r="AB144" s="316"/>
      <c r="AC144" s="316"/>
    </row>
    <row r="145" ht="12.75" customHeight="1">
      <c r="A145" s="114"/>
      <c r="B145" s="316"/>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row>
    <row r="146" ht="12.75" customHeight="1">
      <c r="A146" s="114"/>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row>
    <row r="147" ht="12.75" customHeight="1">
      <c r="A147" s="114"/>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row>
    <row r="148" ht="12.75" customHeight="1">
      <c r="A148" s="114"/>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row>
    <row r="149" ht="12.75" customHeight="1">
      <c r="A149" s="114"/>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row>
    <row r="150" ht="12.75" customHeight="1">
      <c r="A150" s="114"/>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row>
    <row r="151" ht="12.75" customHeight="1">
      <c r="A151" s="114"/>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row>
    <row r="152" ht="12.75" customHeight="1">
      <c r="A152" s="114"/>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row>
    <row r="153" ht="12.75" customHeight="1">
      <c r="A153" s="114"/>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row>
    <row r="154" ht="12.75" customHeight="1">
      <c r="A154" s="114"/>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row>
    <row r="155" ht="12.75" customHeight="1">
      <c r="A155" s="114"/>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row>
    <row r="156" ht="12.75" customHeight="1">
      <c r="A156" s="114"/>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row>
    <row r="157" ht="12.75" customHeight="1">
      <c r="A157" s="114"/>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row>
    <row r="158" ht="12.75" customHeight="1">
      <c r="A158" s="114"/>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row>
    <row r="159" ht="12.75" customHeight="1">
      <c r="A159" s="114"/>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row>
    <row r="160" ht="12.75" customHeight="1">
      <c r="A160" s="114"/>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row>
    <row r="161" ht="12.75" customHeight="1">
      <c r="A161" s="114"/>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row>
    <row r="162" ht="12.75" customHeight="1">
      <c r="A162" s="114"/>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row>
    <row r="163" ht="12.75" customHeight="1">
      <c r="A163" s="114"/>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row>
    <row r="164" ht="12.75" customHeight="1">
      <c r="A164" s="114"/>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row>
    <row r="165" ht="12.75" customHeight="1">
      <c r="A165" s="114"/>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row>
    <row r="166" ht="12.75" customHeight="1">
      <c r="A166" s="114"/>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row>
    <row r="167" ht="12.75" customHeight="1">
      <c r="A167" s="114"/>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row>
    <row r="168" ht="12.75" customHeight="1">
      <c r="A168" s="114"/>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row>
    <row r="169" ht="12.75" customHeight="1">
      <c r="A169" s="114"/>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row>
    <row r="170" ht="12.75" customHeight="1">
      <c r="A170" s="114"/>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row>
    <row r="171" ht="12.75" customHeight="1">
      <c r="A171" s="114"/>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row>
    <row r="172" ht="12.75" customHeight="1">
      <c r="A172" s="114"/>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row>
    <row r="173" ht="12.75" customHeight="1">
      <c r="A173" s="114"/>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row>
    <row r="174" ht="12.75" customHeight="1">
      <c r="A174" s="114"/>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row>
    <row r="175" ht="12.75" customHeight="1">
      <c r="A175" s="114"/>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row>
    <row r="176" ht="12.75" customHeight="1">
      <c r="A176" s="114"/>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row>
    <row r="177" ht="12.75" customHeight="1">
      <c r="A177" s="114"/>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row>
    <row r="178" ht="12.75" customHeight="1">
      <c r="A178" s="114"/>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row>
    <row r="179" ht="12.75" customHeight="1">
      <c r="A179" s="114"/>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row>
    <row r="180" ht="12.75" customHeight="1">
      <c r="A180" s="114"/>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row>
    <row r="181" ht="12.75" customHeight="1">
      <c r="A181" s="114"/>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row>
    <row r="182" ht="12.75" customHeight="1">
      <c r="A182" s="114"/>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row>
    <row r="183" ht="12.75" customHeight="1">
      <c r="A183" s="114"/>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row>
    <row r="184" ht="12.75" customHeight="1">
      <c r="A184" s="114"/>
      <c r="B184" s="316"/>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row>
    <row r="185" ht="12.75" customHeight="1">
      <c r="A185" s="114"/>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row>
    <row r="186" ht="12.75" customHeight="1">
      <c r="A186" s="114"/>
      <c r="B186" s="316"/>
      <c r="C186" s="316"/>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row>
    <row r="187" ht="12.75" customHeight="1">
      <c r="A187" s="114"/>
      <c r="B187" s="316"/>
      <c r="C187" s="316"/>
      <c r="D187" s="316"/>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c r="AA187" s="316"/>
      <c r="AB187" s="316"/>
      <c r="AC187" s="316"/>
    </row>
    <row r="188" ht="12.75" customHeight="1">
      <c r="A188" s="114"/>
      <c r="B188" s="316"/>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316"/>
      <c r="Z188" s="316"/>
      <c r="AA188" s="316"/>
      <c r="AB188" s="316"/>
      <c r="AC188" s="316"/>
    </row>
    <row r="189" ht="12.75" customHeight="1">
      <c r="A189" s="114"/>
      <c r="B189" s="316"/>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row>
    <row r="190" ht="12.75" customHeight="1">
      <c r="A190" s="114"/>
      <c r="B190" s="316"/>
      <c r="C190" s="316"/>
      <c r="D190" s="316"/>
      <c r="E190" s="316"/>
      <c r="F190" s="316"/>
      <c r="G190" s="316"/>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row>
    <row r="191" ht="12.75" customHeight="1">
      <c r="A191" s="114"/>
      <c r="B191" s="316"/>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row>
    <row r="192" ht="12.75" customHeight="1">
      <c r="A192" s="114"/>
      <c r="B192" s="316"/>
      <c r="C192" s="316"/>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16"/>
      <c r="AB192" s="316"/>
      <c r="AC192" s="316"/>
    </row>
    <row r="193" ht="12.75" customHeight="1">
      <c r="A193" s="114"/>
      <c r="B193" s="316"/>
      <c r="C193" s="316"/>
      <c r="D193" s="316"/>
      <c r="E193" s="316"/>
      <c r="F193" s="316"/>
      <c r="G193" s="316"/>
      <c r="H193" s="316"/>
      <c r="I193" s="316"/>
      <c r="J193" s="316"/>
      <c r="K193" s="316"/>
      <c r="L193" s="316"/>
      <c r="M193" s="316"/>
      <c r="N193" s="316"/>
      <c r="O193" s="316"/>
      <c r="P193" s="316"/>
      <c r="Q193" s="316"/>
      <c r="R193" s="316"/>
      <c r="S193" s="316"/>
      <c r="T193" s="316"/>
      <c r="U193" s="316"/>
      <c r="V193" s="316"/>
      <c r="W193" s="316"/>
      <c r="X193" s="316"/>
      <c r="Y193" s="316"/>
      <c r="Z193" s="316"/>
      <c r="AA193" s="316"/>
      <c r="AB193" s="316"/>
      <c r="AC193" s="316"/>
    </row>
    <row r="194" ht="12.75" customHeight="1">
      <c r="A194" s="114"/>
      <c r="B194" s="316"/>
      <c r="C194" s="316"/>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16"/>
      <c r="Z194" s="316"/>
      <c r="AA194" s="316"/>
      <c r="AB194" s="316"/>
      <c r="AC194" s="316"/>
    </row>
    <row r="195" ht="12.75" customHeight="1">
      <c r="A195" s="114"/>
      <c r="B195" s="316"/>
      <c r="C195" s="316"/>
      <c r="D195" s="316"/>
      <c r="E195" s="316"/>
      <c r="F195" s="316"/>
      <c r="G195" s="316"/>
      <c r="H195" s="316"/>
      <c r="I195" s="316"/>
      <c r="J195" s="316"/>
      <c r="K195" s="316"/>
      <c r="L195" s="316"/>
      <c r="M195" s="316"/>
      <c r="N195" s="316"/>
      <c r="O195" s="316"/>
      <c r="P195" s="316"/>
      <c r="Q195" s="316"/>
      <c r="R195" s="316"/>
      <c r="S195" s="316"/>
      <c r="T195" s="316"/>
      <c r="U195" s="316"/>
      <c r="V195" s="316"/>
      <c r="W195" s="316"/>
      <c r="X195" s="316"/>
      <c r="Y195" s="316"/>
      <c r="Z195" s="316"/>
      <c r="AA195" s="316"/>
      <c r="AB195" s="316"/>
      <c r="AC195" s="316"/>
    </row>
    <row r="196" ht="12.75" customHeight="1">
      <c r="A196" s="114"/>
      <c r="B196" s="316"/>
      <c r="C196" s="316"/>
      <c r="D196" s="316"/>
      <c r="E196" s="316"/>
      <c r="F196" s="316"/>
      <c r="G196" s="316"/>
      <c r="H196" s="316"/>
      <c r="I196" s="316"/>
      <c r="J196" s="316"/>
      <c r="K196" s="316"/>
      <c r="L196" s="316"/>
      <c r="M196" s="316"/>
      <c r="N196" s="316"/>
      <c r="O196" s="316"/>
      <c r="P196" s="316"/>
      <c r="Q196" s="316"/>
      <c r="R196" s="316"/>
      <c r="S196" s="316"/>
      <c r="T196" s="316"/>
      <c r="U196" s="316"/>
      <c r="V196" s="316"/>
      <c r="W196" s="316"/>
      <c r="X196" s="316"/>
      <c r="Y196" s="316"/>
      <c r="Z196" s="316"/>
      <c r="AA196" s="316"/>
      <c r="AB196" s="316"/>
      <c r="AC196" s="316"/>
    </row>
    <row r="197" ht="12.75" customHeight="1">
      <c r="A197" s="114"/>
      <c r="B197" s="316"/>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row>
    <row r="198" ht="12.75" customHeight="1">
      <c r="A198" s="114"/>
      <c r="B198" s="316"/>
      <c r="C198" s="316"/>
      <c r="D198" s="316"/>
      <c r="E198" s="316"/>
      <c r="F198" s="316"/>
      <c r="G198" s="316"/>
      <c r="H198" s="316"/>
      <c r="I198" s="316"/>
      <c r="J198" s="316"/>
      <c r="K198" s="316"/>
      <c r="L198" s="316"/>
      <c r="M198" s="316"/>
      <c r="N198" s="316"/>
      <c r="O198" s="316"/>
      <c r="P198" s="316"/>
      <c r="Q198" s="316"/>
      <c r="R198" s="316"/>
      <c r="S198" s="316"/>
      <c r="T198" s="316"/>
      <c r="U198" s="316"/>
      <c r="V198" s="316"/>
      <c r="W198" s="316"/>
      <c r="X198" s="316"/>
      <c r="Y198" s="316"/>
      <c r="Z198" s="316"/>
      <c r="AA198" s="316"/>
      <c r="AB198" s="316"/>
      <c r="AC198" s="316"/>
    </row>
    <row r="199" ht="12.75" customHeight="1">
      <c r="A199" s="114"/>
      <c r="B199" s="316"/>
      <c r="C199" s="316"/>
      <c r="D199" s="316"/>
      <c r="E199" s="316"/>
      <c r="F199" s="316"/>
      <c r="G199" s="316"/>
      <c r="H199" s="316"/>
      <c r="I199" s="316"/>
      <c r="J199" s="316"/>
      <c r="K199" s="316"/>
      <c r="L199" s="316"/>
      <c r="M199" s="316"/>
      <c r="N199" s="316"/>
      <c r="O199" s="316"/>
      <c r="P199" s="316"/>
      <c r="Q199" s="316"/>
      <c r="R199" s="316"/>
      <c r="S199" s="316"/>
      <c r="T199" s="316"/>
      <c r="U199" s="316"/>
      <c r="V199" s="316"/>
      <c r="W199" s="316"/>
      <c r="X199" s="316"/>
      <c r="Y199" s="316"/>
      <c r="Z199" s="316"/>
      <c r="AA199" s="316"/>
      <c r="AB199" s="316"/>
      <c r="AC199" s="316"/>
    </row>
    <row r="200" ht="12.75" customHeight="1">
      <c r="A200" s="114"/>
      <c r="B200" s="316"/>
      <c r="C200" s="316"/>
      <c r="D200" s="316"/>
      <c r="E200" s="316"/>
      <c r="F200" s="316"/>
      <c r="G200" s="316"/>
      <c r="H200" s="316"/>
      <c r="I200" s="316"/>
      <c r="J200" s="316"/>
      <c r="K200" s="316"/>
      <c r="L200" s="316"/>
      <c r="M200" s="316"/>
      <c r="N200" s="316"/>
      <c r="O200" s="316"/>
      <c r="P200" s="316"/>
      <c r="Q200" s="316"/>
      <c r="R200" s="316"/>
      <c r="S200" s="316"/>
      <c r="T200" s="316"/>
      <c r="U200" s="316"/>
      <c r="V200" s="316"/>
      <c r="W200" s="316"/>
      <c r="X200" s="316"/>
      <c r="Y200" s="316"/>
      <c r="Z200" s="316"/>
      <c r="AA200" s="316"/>
      <c r="AB200" s="316"/>
      <c r="AC200" s="316"/>
    </row>
    <row r="201" ht="12.75" customHeight="1">
      <c r="A201" s="114"/>
      <c r="B201" s="316"/>
      <c r="C201" s="316"/>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316"/>
      <c r="Z201" s="316"/>
      <c r="AA201" s="316"/>
      <c r="AB201" s="316"/>
      <c r="AC201" s="316"/>
    </row>
    <row r="202" ht="12.75" customHeight="1">
      <c r="A202" s="114"/>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c r="AA202" s="316"/>
      <c r="AB202" s="316"/>
      <c r="AC202" s="316"/>
    </row>
    <row r="203" ht="12.75" customHeight="1">
      <c r="A203" s="114"/>
      <c r="B203" s="316"/>
      <c r="C203" s="316"/>
      <c r="D203" s="316"/>
      <c r="E203" s="316"/>
      <c r="F203" s="316"/>
      <c r="G203" s="316"/>
      <c r="H203" s="316"/>
      <c r="I203" s="316"/>
      <c r="J203" s="316"/>
      <c r="K203" s="316"/>
      <c r="L203" s="316"/>
      <c r="M203" s="316"/>
      <c r="N203" s="316"/>
      <c r="O203" s="316"/>
      <c r="P203" s="316"/>
      <c r="Q203" s="316"/>
      <c r="R203" s="316"/>
      <c r="S203" s="316"/>
      <c r="T203" s="316"/>
      <c r="U203" s="316"/>
      <c r="V203" s="316"/>
      <c r="W203" s="316"/>
      <c r="X203" s="316"/>
      <c r="Y203" s="316"/>
      <c r="Z203" s="316"/>
      <c r="AA203" s="316"/>
      <c r="AB203" s="316"/>
      <c r="AC203" s="316"/>
    </row>
    <row r="204" ht="12.75" customHeight="1">
      <c r="A204" s="114"/>
      <c r="B204" s="316"/>
      <c r="C204" s="316"/>
      <c r="D204" s="316"/>
      <c r="E204" s="316"/>
      <c r="F204" s="316"/>
      <c r="G204" s="316"/>
      <c r="H204" s="316"/>
      <c r="I204" s="316"/>
      <c r="J204" s="316"/>
      <c r="K204" s="316"/>
      <c r="L204" s="316"/>
      <c r="M204" s="316"/>
      <c r="N204" s="316"/>
      <c r="O204" s="316"/>
      <c r="P204" s="316"/>
      <c r="Q204" s="316"/>
      <c r="R204" s="316"/>
      <c r="S204" s="316"/>
      <c r="T204" s="316"/>
      <c r="U204" s="316"/>
      <c r="V204" s="316"/>
      <c r="W204" s="316"/>
      <c r="X204" s="316"/>
      <c r="Y204" s="316"/>
      <c r="Z204" s="316"/>
      <c r="AA204" s="316"/>
      <c r="AB204" s="316"/>
      <c r="AC204" s="316"/>
    </row>
    <row r="205" ht="12.75" customHeight="1">
      <c r="A205" s="114"/>
      <c r="B205" s="316"/>
      <c r="C205" s="316"/>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316"/>
      <c r="Z205" s="316"/>
      <c r="AA205" s="316"/>
      <c r="AB205" s="316"/>
      <c r="AC205" s="316"/>
    </row>
    <row r="206" ht="12.75" customHeight="1">
      <c r="A206" s="114"/>
      <c r="B206" s="316"/>
      <c r="C206" s="316"/>
      <c r="D206" s="316"/>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row>
    <row r="207" ht="12.75" customHeight="1">
      <c r="A207" s="114"/>
      <c r="B207" s="316"/>
      <c r="C207" s="316"/>
      <c r="D207" s="316"/>
      <c r="E207" s="316"/>
      <c r="F207" s="316"/>
      <c r="G207" s="316"/>
      <c r="H207" s="316"/>
      <c r="I207" s="316"/>
      <c r="J207" s="316"/>
      <c r="K207" s="316"/>
      <c r="L207" s="316"/>
      <c r="M207" s="316"/>
      <c r="N207" s="316"/>
      <c r="O207" s="316"/>
      <c r="P207" s="316"/>
      <c r="Q207" s="316"/>
      <c r="R207" s="316"/>
      <c r="S207" s="316"/>
      <c r="T207" s="316"/>
      <c r="U207" s="316"/>
      <c r="V207" s="316"/>
      <c r="W207" s="316"/>
      <c r="X207" s="316"/>
      <c r="Y207" s="316"/>
      <c r="Z207" s="316"/>
      <c r="AA207" s="316"/>
      <c r="AB207" s="316"/>
      <c r="AC207" s="316"/>
    </row>
    <row r="208" ht="12.75" customHeight="1">
      <c r="A208" s="114"/>
      <c r="B208" s="316"/>
      <c r="C208" s="316"/>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316"/>
      <c r="Z208" s="316"/>
      <c r="AA208" s="316"/>
      <c r="AB208" s="316"/>
      <c r="AC208" s="316"/>
    </row>
    <row r="209" ht="12.75" customHeight="1">
      <c r="A209" s="114"/>
      <c r="B209" s="316"/>
      <c r="C209" s="316"/>
      <c r="D209" s="316"/>
      <c r="E209" s="316"/>
      <c r="F209" s="316"/>
      <c r="G209" s="316"/>
      <c r="H209" s="316"/>
      <c r="I209" s="316"/>
      <c r="J209" s="316"/>
      <c r="K209" s="316"/>
      <c r="L209" s="316"/>
      <c r="M209" s="316"/>
      <c r="N209" s="316"/>
      <c r="O209" s="316"/>
      <c r="P209" s="316"/>
      <c r="Q209" s="316"/>
      <c r="R209" s="316"/>
      <c r="S209" s="316"/>
      <c r="T209" s="316"/>
      <c r="U209" s="316"/>
      <c r="V209" s="316"/>
      <c r="W209" s="316"/>
      <c r="X209" s="316"/>
      <c r="Y209" s="316"/>
      <c r="Z209" s="316"/>
      <c r="AA209" s="316"/>
      <c r="AB209" s="316"/>
      <c r="AC209" s="316"/>
    </row>
    <row r="210" ht="12.75" customHeight="1">
      <c r="A210" s="114"/>
      <c r="B210" s="316"/>
      <c r="C210" s="316"/>
      <c r="D210" s="316"/>
      <c r="E210" s="316"/>
      <c r="F210" s="316"/>
      <c r="G210" s="316"/>
      <c r="H210" s="316"/>
      <c r="I210" s="316"/>
      <c r="J210" s="316"/>
      <c r="K210" s="316"/>
      <c r="L210" s="316"/>
      <c r="M210" s="316"/>
      <c r="N210" s="316"/>
      <c r="O210" s="316"/>
      <c r="P210" s="316"/>
      <c r="Q210" s="316"/>
      <c r="R210" s="316"/>
      <c r="S210" s="316"/>
      <c r="T210" s="316"/>
      <c r="U210" s="316"/>
      <c r="V210" s="316"/>
      <c r="W210" s="316"/>
      <c r="X210" s="316"/>
      <c r="Y210" s="316"/>
      <c r="Z210" s="316"/>
      <c r="AA210" s="316"/>
      <c r="AB210" s="316"/>
      <c r="AC210" s="316"/>
    </row>
    <row r="211" ht="12.75" customHeight="1">
      <c r="A211" s="114"/>
      <c r="B211" s="316"/>
      <c r="C211" s="316"/>
      <c r="D211" s="316"/>
      <c r="E211" s="316"/>
      <c r="F211" s="316"/>
      <c r="G211" s="316"/>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row>
    <row r="212" ht="12.75" customHeight="1">
      <c r="A212" s="114"/>
      <c r="B212" s="316"/>
      <c r="C212" s="316"/>
      <c r="D212" s="316"/>
      <c r="E212" s="316"/>
      <c r="F212" s="316"/>
      <c r="G212" s="316"/>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row>
    <row r="213" ht="12.75" customHeight="1">
      <c r="A213" s="114"/>
      <c r="B213" s="316"/>
      <c r="C213" s="316"/>
      <c r="D213" s="316"/>
      <c r="E213" s="316"/>
      <c r="F213" s="316"/>
      <c r="G213" s="316"/>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row>
    <row r="214" ht="12.75" customHeight="1">
      <c r="A214" s="114"/>
      <c r="B214" s="316"/>
      <c r="C214" s="316"/>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row>
    <row r="215" ht="12.75" customHeight="1">
      <c r="A215" s="114"/>
      <c r="B215" s="316"/>
      <c r="C215" s="316"/>
      <c r="D215" s="316"/>
      <c r="E215" s="316"/>
      <c r="F215" s="316"/>
      <c r="G215" s="316"/>
      <c r="H215" s="316"/>
      <c r="I215" s="316"/>
      <c r="J215" s="316"/>
      <c r="K215" s="316"/>
      <c r="L215" s="316"/>
      <c r="M215" s="316"/>
      <c r="N215" s="316"/>
      <c r="O215" s="316"/>
      <c r="P215" s="316"/>
      <c r="Q215" s="316"/>
      <c r="R215" s="316"/>
      <c r="S215" s="316"/>
      <c r="T215" s="316"/>
      <c r="U215" s="316"/>
      <c r="V215" s="316"/>
      <c r="W215" s="316"/>
      <c r="X215" s="316"/>
      <c r="Y215" s="316"/>
      <c r="Z215" s="316"/>
      <c r="AA215" s="316"/>
      <c r="AB215" s="316"/>
      <c r="AC215" s="316"/>
    </row>
    <row r="216" ht="12.75" customHeight="1">
      <c r="A216" s="114"/>
      <c r="B216" s="316"/>
      <c r="C216" s="316"/>
      <c r="D216" s="316"/>
      <c r="E216" s="316"/>
      <c r="F216" s="316"/>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row>
    <row r="217" ht="12.75" customHeight="1">
      <c r="A217" s="114"/>
      <c r="B217" s="316"/>
      <c r="C217" s="316"/>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row>
    <row r="218" ht="12.75" customHeight="1">
      <c r="A218" s="114"/>
      <c r="B218" s="316"/>
      <c r="C218" s="316"/>
      <c r="D218" s="316"/>
      <c r="E218" s="316"/>
      <c r="F218" s="316"/>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row>
    <row r="219" ht="12.75" customHeight="1">
      <c r="A219" s="114"/>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row>
    <row r="220" ht="12.75" customHeight="1">
      <c r="A220" s="114"/>
      <c r="B220" s="316"/>
      <c r="C220" s="316"/>
      <c r="D220" s="316"/>
      <c r="E220" s="316"/>
      <c r="F220" s="316"/>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row>
    <row r="221" ht="12.75" customHeight="1">
      <c r="A221" s="114"/>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row>
    <row r="222" ht="12.75" customHeight="1">
      <c r="A222" s="114"/>
      <c r="B222" s="316"/>
      <c r="C222" s="316"/>
      <c r="D222" s="316"/>
      <c r="E222" s="316"/>
      <c r="F222" s="316"/>
      <c r="G222" s="316"/>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row>
    <row r="223" ht="12.75" customHeight="1">
      <c r="A223" s="114"/>
      <c r="B223" s="316"/>
      <c r="C223" s="316"/>
      <c r="D223" s="316"/>
      <c r="E223" s="316"/>
      <c r="F223" s="316"/>
      <c r="G223" s="316"/>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row>
    <row r="224" ht="12.75" customHeight="1">
      <c r="A224" s="114"/>
      <c r="B224" s="316"/>
      <c r="C224" s="316"/>
      <c r="D224" s="316"/>
      <c r="E224" s="316"/>
      <c r="F224" s="316"/>
      <c r="G224" s="316"/>
      <c r="H224" s="316"/>
      <c r="I224" s="316"/>
      <c r="J224" s="316"/>
      <c r="K224" s="316"/>
      <c r="L224" s="316"/>
      <c r="M224" s="316"/>
      <c r="N224" s="316"/>
      <c r="O224" s="316"/>
      <c r="P224" s="316"/>
      <c r="Q224" s="316"/>
      <c r="R224" s="316"/>
      <c r="S224" s="316"/>
      <c r="T224" s="316"/>
      <c r="U224" s="316"/>
      <c r="V224" s="316"/>
      <c r="W224" s="316"/>
      <c r="X224" s="316"/>
      <c r="Y224" s="316"/>
      <c r="Z224" s="316"/>
      <c r="AA224" s="316"/>
      <c r="AB224" s="316"/>
      <c r="AC224" s="316"/>
    </row>
    <row r="225" ht="12.75" customHeight="1">
      <c r="A225" s="114"/>
      <c r="B225" s="316"/>
      <c r="C225" s="316"/>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row>
    <row r="226" ht="12.75" customHeight="1">
      <c r="A226" s="114"/>
      <c r="B226" s="316"/>
      <c r="C226" s="316"/>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row>
    <row r="227" ht="12.75" customHeight="1">
      <c r="A227" s="114"/>
      <c r="B227" s="316"/>
      <c r="C227" s="316"/>
      <c r="D227" s="316"/>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row>
    <row r="228" ht="12.75" customHeight="1">
      <c r="A228" s="114"/>
      <c r="B228" s="316"/>
      <c r="C228" s="316"/>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row>
    <row r="229" ht="12.75" customHeight="1">
      <c r="A229" s="114"/>
      <c r="B229" s="316"/>
      <c r="C229" s="316"/>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row>
    <row r="230" ht="12.75" customHeight="1">
      <c r="A230" s="114"/>
      <c r="B230" s="316"/>
      <c r="C230" s="316"/>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row>
    <row r="231" ht="12.75" customHeight="1">
      <c r="A231" s="114"/>
      <c r="B231" s="316"/>
      <c r="C231" s="316"/>
      <c r="D231" s="316"/>
      <c r="E231" s="316"/>
      <c r="F231" s="316"/>
      <c r="G231" s="316"/>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row>
    <row r="232" ht="12.75" customHeight="1">
      <c r="A232" s="114"/>
      <c r="B232" s="316"/>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row>
    <row r="233" ht="12.75" customHeight="1">
      <c r="A233" s="114"/>
      <c r="B233" s="316"/>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c r="AA233" s="316"/>
      <c r="AB233" s="316"/>
      <c r="AC233" s="316"/>
    </row>
    <row r="234" ht="12.75" customHeight="1">
      <c r="A234" s="114"/>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row>
    <row r="235" ht="12.75" customHeight="1">
      <c r="A235" s="114"/>
      <c r="B235" s="316"/>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c r="AA235" s="316"/>
      <c r="AB235" s="316"/>
      <c r="AC235" s="316"/>
    </row>
    <row r="236" ht="12.75" customHeight="1">
      <c r="A236" s="114"/>
      <c r="B236" s="316"/>
      <c r="C236" s="316"/>
      <c r="D236" s="316"/>
      <c r="E236" s="316"/>
      <c r="F236" s="316"/>
      <c r="G236" s="316"/>
      <c r="H236" s="316"/>
      <c r="I236" s="316"/>
      <c r="J236" s="316"/>
      <c r="K236" s="316"/>
      <c r="L236" s="316"/>
      <c r="M236" s="316"/>
      <c r="N236" s="316"/>
      <c r="O236" s="316"/>
      <c r="P236" s="316"/>
      <c r="Q236" s="316"/>
      <c r="R236" s="316"/>
      <c r="S236" s="316"/>
      <c r="T236" s="316"/>
      <c r="U236" s="316"/>
      <c r="V236" s="316"/>
      <c r="W236" s="316"/>
      <c r="X236" s="316"/>
      <c r="Y236" s="316"/>
      <c r="Z236" s="316"/>
      <c r="AA236" s="316"/>
      <c r="AB236" s="316"/>
      <c r="AC236" s="316"/>
    </row>
    <row r="237" ht="12.75" customHeight="1">
      <c r="A237" s="114"/>
      <c r="B237" s="316"/>
      <c r="C237" s="316"/>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c r="AA237" s="316"/>
      <c r="AB237" s="316"/>
      <c r="AC237" s="316"/>
    </row>
    <row r="238" ht="12.75" customHeight="1">
      <c r="A238" s="114"/>
      <c r="B238" s="316"/>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c r="AA238" s="316"/>
      <c r="AB238" s="316"/>
      <c r="AC238" s="316"/>
    </row>
    <row r="239" ht="12.75" customHeight="1">
      <c r="A239" s="114"/>
      <c r="B239" s="316"/>
      <c r="C239" s="316"/>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316"/>
      <c r="Z239" s="316"/>
      <c r="AA239" s="316"/>
      <c r="AB239" s="316"/>
      <c r="AC239" s="316"/>
    </row>
    <row r="240" ht="12.75" customHeight="1">
      <c r="A240" s="114"/>
      <c r="B240" s="316"/>
      <c r="C240" s="316"/>
      <c r="D240" s="316"/>
      <c r="E240" s="316"/>
      <c r="F240" s="316"/>
      <c r="G240" s="316"/>
      <c r="H240" s="316"/>
      <c r="I240" s="316"/>
      <c r="J240" s="316"/>
      <c r="K240" s="316"/>
      <c r="L240" s="316"/>
      <c r="M240" s="316"/>
      <c r="N240" s="316"/>
      <c r="O240" s="316"/>
      <c r="P240" s="316"/>
      <c r="Q240" s="316"/>
      <c r="R240" s="316"/>
      <c r="S240" s="316"/>
      <c r="T240" s="316"/>
      <c r="U240" s="316"/>
      <c r="V240" s="316"/>
      <c r="W240" s="316"/>
      <c r="X240" s="316"/>
      <c r="Y240" s="316"/>
      <c r="Z240" s="316"/>
      <c r="AA240" s="316"/>
      <c r="AB240" s="316"/>
      <c r="AC240" s="316"/>
    </row>
    <row r="241" ht="12.75" customHeight="1">
      <c r="A241" s="114"/>
      <c r="B241" s="316"/>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316"/>
      <c r="Z241" s="316"/>
      <c r="AA241" s="316"/>
      <c r="AB241" s="316"/>
      <c r="AC241" s="316"/>
    </row>
    <row r="242" ht="12.75" customHeight="1">
      <c r="A242" s="114"/>
      <c r="B242" s="316"/>
      <c r="C242" s="316"/>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316"/>
      <c r="Z242" s="316"/>
      <c r="AA242" s="316"/>
      <c r="AB242" s="316"/>
      <c r="AC242" s="316"/>
    </row>
    <row r="243" ht="12.75" customHeight="1">
      <c r="A243" s="114"/>
      <c r="B243" s="316"/>
      <c r="C243" s="316"/>
      <c r="D243" s="316"/>
      <c r="E243" s="316"/>
      <c r="F243" s="316"/>
      <c r="G243" s="316"/>
      <c r="H243" s="316"/>
      <c r="I243" s="316"/>
      <c r="J243" s="316"/>
      <c r="K243" s="316"/>
      <c r="L243" s="316"/>
      <c r="M243" s="316"/>
      <c r="N243" s="316"/>
      <c r="O243" s="316"/>
      <c r="P243" s="316"/>
      <c r="Q243" s="316"/>
      <c r="R243" s="316"/>
      <c r="S243" s="316"/>
      <c r="T243" s="316"/>
      <c r="U243" s="316"/>
      <c r="V243" s="316"/>
      <c r="W243" s="316"/>
      <c r="X243" s="316"/>
      <c r="Y243" s="316"/>
      <c r="Z243" s="316"/>
      <c r="AA243" s="316"/>
      <c r="AB243" s="316"/>
      <c r="AC243" s="316"/>
    </row>
    <row r="244" ht="12.75" customHeight="1">
      <c r="A244" s="114"/>
      <c r="B244" s="316"/>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316"/>
      <c r="Z244" s="316"/>
      <c r="AA244" s="316"/>
      <c r="AB244" s="316"/>
      <c r="AC244" s="316"/>
    </row>
    <row r="245" ht="12.75" customHeight="1">
      <c r="A245" s="114"/>
      <c r="B245" s="316"/>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316"/>
      <c r="Z245" s="316"/>
      <c r="AA245" s="316"/>
      <c r="AB245" s="316"/>
      <c r="AC245" s="316"/>
    </row>
    <row r="246" ht="12.75" customHeight="1">
      <c r="A246" s="114"/>
      <c r="B246" s="316"/>
      <c r="C246" s="316"/>
      <c r="D246" s="316"/>
      <c r="E246" s="316"/>
      <c r="F246" s="316"/>
      <c r="G246" s="316"/>
      <c r="H246" s="316"/>
      <c r="I246" s="316"/>
      <c r="J246" s="316"/>
      <c r="K246" s="316"/>
      <c r="L246" s="316"/>
      <c r="M246" s="316"/>
      <c r="N246" s="316"/>
      <c r="O246" s="316"/>
      <c r="P246" s="316"/>
      <c r="Q246" s="316"/>
      <c r="R246" s="316"/>
      <c r="S246" s="316"/>
      <c r="T246" s="316"/>
      <c r="U246" s="316"/>
      <c r="V246" s="316"/>
      <c r="W246" s="316"/>
      <c r="X246" s="316"/>
      <c r="Y246" s="316"/>
      <c r="Z246" s="316"/>
      <c r="AA246" s="316"/>
      <c r="AB246" s="316"/>
      <c r="AC246" s="316"/>
    </row>
    <row r="247" ht="12.75" customHeight="1">
      <c r="A247" s="114"/>
      <c r="B247" s="316"/>
      <c r="C247" s="316"/>
      <c r="D247" s="316"/>
      <c r="E247" s="316"/>
      <c r="F247" s="316"/>
      <c r="G247" s="316"/>
      <c r="H247" s="316"/>
      <c r="I247" s="316"/>
      <c r="J247" s="316"/>
      <c r="K247" s="316"/>
      <c r="L247" s="316"/>
      <c r="M247" s="316"/>
      <c r="N247" s="316"/>
      <c r="O247" s="316"/>
      <c r="P247" s="316"/>
      <c r="Q247" s="316"/>
      <c r="R247" s="316"/>
      <c r="S247" s="316"/>
      <c r="T247" s="316"/>
      <c r="U247" s="316"/>
      <c r="V247" s="316"/>
      <c r="W247" s="316"/>
      <c r="X247" s="316"/>
      <c r="Y247" s="316"/>
      <c r="Z247" s="316"/>
      <c r="AA247" s="316"/>
      <c r="AB247" s="316"/>
      <c r="AC247" s="316"/>
    </row>
    <row r="248" ht="12.75" customHeight="1">
      <c r="A248" s="114"/>
      <c r="B248" s="316"/>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316"/>
      <c r="Z248" s="316"/>
      <c r="AA248" s="316"/>
      <c r="AB248" s="316"/>
      <c r="AC248" s="316"/>
    </row>
    <row r="249" ht="12.75" customHeight="1">
      <c r="A249" s="114"/>
      <c r="B249" s="316"/>
      <c r="C249" s="316"/>
      <c r="D249" s="316"/>
      <c r="E249" s="316"/>
      <c r="F249" s="316"/>
      <c r="G249" s="316"/>
      <c r="H249" s="316"/>
      <c r="I249" s="316"/>
      <c r="J249" s="316"/>
      <c r="K249" s="316"/>
      <c r="L249" s="316"/>
      <c r="M249" s="316"/>
      <c r="N249" s="316"/>
      <c r="O249" s="316"/>
      <c r="P249" s="316"/>
      <c r="Q249" s="316"/>
      <c r="R249" s="316"/>
      <c r="S249" s="316"/>
      <c r="T249" s="316"/>
      <c r="U249" s="316"/>
      <c r="V249" s="316"/>
      <c r="W249" s="316"/>
      <c r="X249" s="316"/>
      <c r="Y249" s="316"/>
      <c r="Z249" s="316"/>
      <c r="AA249" s="316"/>
      <c r="AB249" s="316"/>
      <c r="AC249" s="316"/>
    </row>
    <row r="250" ht="12.75" customHeight="1">
      <c r="A250" s="114"/>
      <c r="B250" s="316"/>
      <c r="C250" s="316"/>
      <c r="D250" s="316"/>
      <c r="E250" s="316"/>
      <c r="F250" s="316"/>
      <c r="G250" s="316"/>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row>
    <row r="251" ht="12.75" customHeight="1">
      <c r="A251" s="114"/>
      <c r="B251" s="316"/>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row>
    <row r="252" ht="12.75" customHeight="1">
      <c r="A252" s="114"/>
      <c r="B252" s="316"/>
      <c r="C252" s="316"/>
      <c r="D252" s="316"/>
      <c r="E252" s="316"/>
      <c r="F252" s="316"/>
      <c r="G252" s="316"/>
      <c r="H252" s="316"/>
      <c r="I252" s="316"/>
      <c r="J252" s="316"/>
      <c r="K252" s="316"/>
      <c r="L252" s="316"/>
      <c r="M252" s="316"/>
      <c r="N252" s="316"/>
      <c r="O252" s="316"/>
      <c r="P252" s="316"/>
      <c r="Q252" s="316"/>
      <c r="R252" s="316"/>
      <c r="S252" s="316"/>
      <c r="T252" s="316"/>
      <c r="U252" s="316"/>
      <c r="V252" s="316"/>
      <c r="W252" s="316"/>
      <c r="X252" s="316"/>
      <c r="Y252" s="316"/>
      <c r="Z252" s="316"/>
      <c r="AA252" s="316"/>
      <c r="AB252" s="316"/>
      <c r="AC252" s="316"/>
    </row>
    <row r="253" ht="12.75" customHeight="1">
      <c r="A253" s="114"/>
      <c r="B253" s="316"/>
      <c r="C253" s="316"/>
      <c r="D253" s="316"/>
      <c r="E253" s="316"/>
      <c r="F253" s="316"/>
      <c r="G253" s="316"/>
      <c r="H253" s="316"/>
      <c r="I253" s="316"/>
      <c r="J253" s="316"/>
      <c r="K253" s="316"/>
      <c r="L253" s="316"/>
      <c r="M253" s="316"/>
      <c r="N253" s="316"/>
      <c r="O253" s="316"/>
      <c r="P253" s="316"/>
      <c r="Q253" s="316"/>
      <c r="R253" s="316"/>
      <c r="S253" s="316"/>
      <c r="T253" s="316"/>
      <c r="U253" s="316"/>
      <c r="V253" s="316"/>
      <c r="W253" s="316"/>
      <c r="X253" s="316"/>
      <c r="Y253" s="316"/>
      <c r="Z253" s="316"/>
      <c r="AA253" s="316"/>
      <c r="AB253" s="316"/>
      <c r="AC253" s="316"/>
    </row>
    <row r="254" ht="12.75" customHeight="1">
      <c r="A254" s="114"/>
      <c r="B254" s="316"/>
      <c r="C254" s="316"/>
      <c r="D254" s="316"/>
      <c r="E254" s="316"/>
      <c r="F254" s="316"/>
      <c r="G254" s="316"/>
      <c r="H254" s="316"/>
      <c r="I254" s="316"/>
      <c r="J254" s="316"/>
      <c r="K254" s="316"/>
      <c r="L254" s="316"/>
      <c r="M254" s="316"/>
      <c r="N254" s="316"/>
      <c r="O254" s="316"/>
      <c r="P254" s="316"/>
      <c r="Q254" s="316"/>
      <c r="R254" s="316"/>
      <c r="S254" s="316"/>
      <c r="T254" s="316"/>
      <c r="U254" s="316"/>
      <c r="V254" s="316"/>
      <c r="W254" s="316"/>
      <c r="X254" s="316"/>
      <c r="Y254" s="316"/>
      <c r="Z254" s="316"/>
      <c r="AA254" s="316"/>
      <c r="AB254" s="316"/>
      <c r="AC254" s="316"/>
    </row>
    <row r="255" ht="12.75" customHeight="1">
      <c r="A255" s="114"/>
      <c r="B255" s="316"/>
      <c r="C255" s="316"/>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316"/>
      <c r="Z255" s="316"/>
      <c r="AA255" s="316"/>
      <c r="AB255" s="316"/>
      <c r="AC255" s="316"/>
    </row>
    <row r="256" ht="12.75" customHeight="1">
      <c r="A256" s="114"/>
      <c r="B256" s="316"/>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c r="Z256" s="316"/>
      <c r="AA256" s="316"/>
      <c r="AB256" s="316"/>
      <c r="AC256" s="316"/>
    </row>
    <row r="257" ht="12.75" customHeight="1">
      <c r="A257" s="114"/>
      <c r="B257" s="316"/>
      <c r="C257" s="316"/>
      <c r="D257" s="316"/>
      <c r="E257" s="316"/>
      <c r="F257" s="316"/>
      <c r="G257" s="316"/>
      <c r="H257" s="316"/>
      <c r="I257" s="316"/>
      <c r="J257" s="316"/>
      <c r="K257" s="316"/>
      <c r="L257" s="316"/>
      <c r="M257" s="316"/>
      <c r="N257" s="316"/>
      <c r="O257" s="316"/>
      <c r="P257" s="316"/>
      <c r="Q257" s="316"/>
      <c r="R257" s="316"/>
      <c r="S257" s="316"/>
      <c r="T257" s="316"/>
      <c r="U257" s="316"/>
      <c r="V257" s="316"/>
      <c r="W257" s="316"/>
      <c r="X257" s="316"/>
      <c r="Y257" s="316"/>
      <c r="Z257" s="316"/>
      <c r="AA257" s="316"/>
      <c r="AB257" s="316"/>
      <c r="AC257" s="316"/>
    </row>
    <row r="258" ht="12.75" customHeight="1">
      <c r="A258" s="114"/>
      <c r="B258" s="316"/>
      <c r="C258" s="316"/>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316"/>
      <c r="Z258" s="316"/>
      <c r="AA258" s="316"/>
      <c r="AB258" s="316"/>
      <c r="AC258" s="316"/>
    </row>
    <row r="259" ht="12.75" customHeight="1">
      <c r="A259" s="114"/>
      <c r="B259" s="316"/>
      <c r="C259" s="316"/>
      <c r="D259" s="316"/>
      <c r="E259" s="316"/>
      <c r="F259" s="316"/>
      <c r="G259" s="316"/>
      <c r="H259" s="316"/>
      <c r="I259" s="316"/>
      <c r="J259" s="316"/>
      <c r="K259" s="316"/>
      <c r="L259" s="316"/>
      <c r="M259" s="316"/>
      <c r="N259" s="316"/>
      <c r="O259" s="316"/>
      <c r="P259" s="316"/>
      <c r="Q259" s="316"/>
      <c r="R259" s="316"/>
      <c r="S259" s="316"/>
      <c r="T259" s="316"/>
      <c r="U259" s="316"/>
      <c r="V259" s="316"/>
      <c r="W259" s="316"/>
      <c r="X259" s="316"/>
      <c r="Y259" s="316"/>
      <c r="Z259" s="316"/>
      <c r="AA259" s="316"/>
      <c r="AB259" s="316"/>
      <c r="AC259" s="316"/>
    </row>
    <row r="260" ht="12.75" customHeight="1">
      <c r="A260" s="114"/>
      <c r="B260" s="316"/>
      <c r="C260" s="316"/>
      <c r="D260" s="316"/>
      <c r="E260" s="316"/>
      <c r="F260" s="316"/>
      <c r="G260" s="316"/>
      <c r="H260" s="316"/>
      <c r="I260" s="316"/>
      <c r="J260" s="316"/>
      <c r="K260" s="316"/>
      <c r="L260" s="316"/>
      <c r="M260" s="316"/>
      <c r="N260" s="316"/>
      <c r="O260" s="316"/>
      <c r="P260" s="316"/>
      <c r="Q260" s="316"/>
      <c r="R260" s="316"/>
      <c r="S260" s="316"/>
      <c r="T260" s="316"/>
      <c r="U260" s="316"/>
      <c r="V260" s="316"/>
      <c r="W260" s="316"/>
      <c r="X260" s="316"/>
      <c r="Y260" s="316"/>
      <c r="Z260" s="316"/>
      <c r="AA260" s="316"/>
      <c r="AB260" s="316"/>
      <c r="AC260" s="316"/>
    </row>
    <row r="261" ht="12.75" customHeight="1">
      <c r="A261" s="114"/>
      <c r="B261" s="316"/>
      <c r="C261" s="316"/>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316"/>
      <c r="Z261" s="316"/>
      <c r="AA261" s="316"/>
      <c r="AB261" s="316"/>
      <c r="AC261" s="316"/>
    </row>
    <row r="262" ht="12.75" customHeight="1">
      <c r="A262" s="114"/>
      <c r="B262" s="316"/>
      <c r="C262" s="316"/>
      <c r="D262" s="316"/>
      <c r="E262" s="316"/>
      <c r="F262" s="316"/>
      <c r="G262" s="316"/>
      <c r="H262" s="316"/>
      <c r="I262" s="316"/>
      <c r="J262" s="316"/>
      <c r="K262" s="316"/>
      <c r="L262" s="316"/>
      <c r="M262" s="316"/>
      <c r="N262" s="316"/>
      <c r="O262" s="316"/>
      <c r="P262" s="316"/>
      <c r="Q262" s="316"/>
      <c r="R262" s="316"/>
      <c r="S262" s="316"/>
      <c r="T262" s="316"/>
      <c r="U262" s="316"/>
      <c r="V262" s="316"/>
      <c r="W262" s="316"/>
      <c r="X262" s="316"/>
      <c r="Y262" s="316"/>
      <c r="Z262" s="316"/>
      <c r="AA262" s="316"/>
      <c r="AB262" s="316"/>
      <c r="AC262" s="316"/>
    </row>
    <row r="263" ht="12.75" customHeight="1">
      <c r="A263" s="114"/>
      <c r="B263" s="316"/>
      <c r="C263" s="316"/>
      <c r="D263" s="316"/>
      <c r="E263" s="316"/>
      <c r="F263" s="316"/>
      <c r="G263" s="316"/>
      <c r="H263" s="316"/>
      <c r="I263" s="316"/>
      <c r="J263" s="316"/>
      <c r="K263" s="316"/>
      <c r="L263" s="316"/>
      <c r="M263" s="316"/>
      <c r="N263" s="316"/>
      <c r="O263" s="316"/>
      <c r="P263" s="316"/>
      <c r="Q263" s="316"/>
      <c r="R263" s="316"/>
      <c r="S263" s="316"/>
      <c r="T263" s="316"/>
      <c r="U263" s="316"/>
      <c r="V263" s="316"/>
      <c r="W263" s="316"/>
      <c r="X263" s="316"/>
      <c r="Y263" s="316"/>
      <c r="Z263" s="316"/>
      <c r="AA263" s="316"/>
      <c r="AB263" s="316"/>
      <c r="AC263" s="316"/>
    </row>
    <row r="264" ht="12.75" customHeight="1">
      <c r="A264" s="114"/>
      <c r="B264" s="316"/>
      <c r="C264" s="316"/>
      <c r="D264" s="316"/>
      <c r="E264" s="316"/>
      <c r="F264" s="316"/>
      <c r="G264" s="316"/>
      <c r="H264" s="316"/>
      <c r="I264" s="316"/>
      <c r="J264" s="316"/>
      <c r="K264" s="316"/>
      <c r="L264" s="316"/>
      <c r="M264" s="316"/>
      <c r="N264" s="316"/>
      <c r="O264" s="316"/>
      <c r="P264" s="316"/>
      <c r="Q264" s="316"/>
      <c r="R264" s="316"/>
      <c r="S264" s="316"/>
      <c r="T264" s="316"/>
      <c r="U264" s="316"/>
      <c r="V264" s="316"/>
      <c r="W264" s="316"/>
      <c r="X264" s="316"/>
      <c r="Y264" s="316"/>
      <c r="Z264" s="316"/>
      <c r="AA264" s="316"/>
      <c r="AB264" s="316"/>
      <c r="AC264" s="316"/>
    </row>
    <row r="265" ht="12.75" customHeight="1">
      <c r="A265" s="114"/>
      <c r="B265" s="316"/>
      <c r="C265" s="316"/>
      <c r="D265" s="316"/>
      <c r="E265" s="316"/>
      <c r="F265" s="316"/>
      <c r="G265" s="316"/>
      <c r="H265" s="316"/>
      <c r="I265" s="316"/>
      <c r="J265" s="316"/>
      <c r="K265" s="316"/>
      <c r="L265" s="316"/>
      <c r="M265" s="316"/>
      <c r="N265" s="316"/>
      <c r="O265" s="316"/>
      <c r="P265" s="316"/>
      <c r="Q265" s="316"/>
      <c r="R265" s="316"/>
      <c r="S265" s="316"/>
      <c r="T265" s="316"/>
      <c r="U265" s="316"/>
      <c r="V265" s="316"/>
      <c r="W265" s="316"/>
      <c r="X265" s="316"/>
      <c r="Y265" s="316"/>
      <c r="Z265" s="316"/>
      <c r="AA265" s="316"/>
      <c r="AB265" s="316"/>
      <c r="AC265" s="316"/>
    </row>
    <row r="266" ht="12.75" customHeight="1">
      <c r="A266" s="114"/>
      <c r="B266" s="316"/>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316"/>
      <c r="Z266" s="316"/>
      <c r="AA266" s="316"/>
      <c r="AB266" s="316"/>
      <c r="AC266" s="316"/>
    </row>
    <row r="267" ht="12.75" customHeight="1">
      <c r="A267" s="114"/>
      <c r="B267" s="316"/>
      <c r="C267" s="316"/>
      <c r="D267" s="316"/>
      <c r="E267" s="316"/>
      <c r="F267" s="316"/>
      <c r="G267" s="316"/>
      <c r="H267" s="316"/>
      <c r="I267" s="316"/>
      <c r="J267" s="316"/>
      <c r="K267" s="316"/>
      <c r="L267" s="316"/>
      <c r="M267" s="316"/>
      <c r="N267" s="316"/>
      <c r="O267" s="316"/>
      <c r="P267" s="316"/>
      <c r="Q267" s="316"/>
      <c r="R267" s="316"/>
      <c r="S267" s="316"/>
      <c r="T267" s="316"/>
      <c r="U267" s="316"/>
      <c r="V267" s="316"/>
      <c r="W267" s="316"/>
      <c r="X267" s="316"/>
      <c r="Y267" s="316"/>
      <c r="Z267" s="316"/>
      <c r="AA267" s="316"/>
      <c r="AB267" s="316"/>
      <c r="AC267" s="316"/>
    </row>
    <row r="268" ht="12.75" customHeight="1">
      <c r="A268" s="114"/>
      <c r="B268" s="316"/>
      <c r="C268" s="316"/>
      <c r="D268" s="316"/>
      <c r="E268" s="316"/>
      <c r="F268" s="316"/>
      <c r="G268" s="316"/>
      <c r="H268" s="316"/>
      <c r="I268" s="316"/>
      <c r="J268" s="316"/>
      <c r="K268" s="316"/>
      <c r="L268" s="316"/>
      <c r="M268" s="316"/>
      <c r="N268" s="316"/>
      <c r="O268" s="316"/>
      <c r="P268" s="316"/>
      <c r="Q268" s="316"/>
      <c r="R268" s="316"/>
      <c r="S268" s="316"/>
      <c r="T268" s="316"/>
      <c r="U268" s="316"/>
      <c r="V268" s="316"/>
      <c r="W268" s="316"/>
      <c r="X268" s="316"/>
      <c r="Y268" s="316"/>
      <c r="Z268" s="316"/>
      <c r="AA268" s="316"/>
      <c r="AB268" s="316"/>
      <c r="AC268" s="316"/>
    </row>
    <row r="269" ht="12.75" customHeight="1">
      <c r="A269" s="114"/>
      <c r="B269" s="316"/>
      <c r="C269" s="316"/>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316"/>
      <c r="Z269" s="316"/>
      <c r="AA269" s="316"/>
      <c r="AB269" s="316"/>
      <c r="AC269" s="316"/>
    </row>
    <row r="270" ht="12.75" customHeight="1">
      <c r="A270" s="114"/>
      <c r="B270" s="316"/>
      <c r="C270" s="316"/>
      <c r="D270" s="316"/>
      <c r="E270" s="316"/>
      <c r="F270" s="316"/>
      <c r="G270" s="316"/>
      <c r="H270" s="316"/>
      <c r="I270" s="316"/>
      <c r="J270" s="316"/>
      <c r="K270" s="316"/>
      <c r="L270" s="316"/>
      <c r="M270" s="316"/>
      <c r="N270" s="316"/>
      <c r="O270" s="316"/>
      <c r="P270" s="316"/>
      <c r="Q270" s="316"/>
      <c r="R270" s="316"/>
      <c r="S270" s="316"/>
      <c r="T270" s="316"/>
      <c r="U270" s="316"/>
      <c r="V270" s="316"/>
      <c r="W270" s="316"/>
      <c r="X270" s="316"/>
      <c r="Y270" s="316"/>
      <c r="Z270" s="316"/>
      <c r="AA270" s="316"/>
      <c r="AB270" s="316"/>
      <c r="AC270" s="316"/>
    </row>
    <row r="271" ht="12.75" customHeight="1">
      <c r="A271" s="114"/>
      <c r="B271" s="316"/>
      <c r="C271" s="316"/>
      <c r="D271" s="316"/>
      <c r="E271" s="316"/>
      <c r="F271" s="316"/>
      <c r="G271" s="316"/>
      <c r="H271" s="316"/>
      <c r="I271" s="316"/>
      <c r="J271" s="316"/>
      <c r="K271" s="316"/>
      <c r="L271" s="316"/>
      <c r="M271" s="316"/>
      <c r="N271" s="316"/>
      <c r="O271" s="316"/>
      <c r="P271" s="316"/>
      <c r="Q271" s="316"/>
      <c r="R271" s="316"/>
      <c r="S271" s="316"/>
      <c r="T271" s="316"/>
      <c r="U271" s="316"/>
      <c r="V271" s="316"/>
      <c r="W271" s="316"/>
      <c r="X271" s="316"/>
      <c r="Y271" s="316"/>
      <c r="Z271" s="316"/>
      <c r="AA271" s="316"/>
      <c r="AB271" s="316"/>
      <c r="AC271" s="316"/>
    </row>
    <row r="272" ht="12.75" customHeight="1">
      <c r="A272" s="114"/>
      <c r="B272" s="316"/>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row>
    <row r="273" ht="12.75" customHeight="1">
      <c r="A273" s="114"/>
      <c r="B273" s="316"/>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c r="AA273" s="316"/>
      <c r="AB273" s="316"/>
      <c r="AC273" s="316"/>
    </row>
    <row r="274" ht="12.75" customHeight="1">
      <c r="A274" s="114"/>
      <c r="B274" s="316"/>
      <c r="C274" s="316"/>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c r="AA274" s="316"/>
      <c r="AB274" s="316"/>
      <c r="AC274" s="316"/>
    </row>
    <row r="275" ht="12.75" customHeight="1">
      <c r="A275" s="114"/>
      <c r="B275" s="316"/>
      <c r="C275" s="316"/>
      <c r="D275" s="316"/>
      <c r="E275" s="316"/>
      <c r="F275" s="316"/>
      <c r="G275" s="316"/>
      <c r="H275" s="316"/>
      <c r="I275" s="316"/>
      <c r="J275" s="316"/>
      <c r="K275" s="316"/>
      <c r="L275" s="316"/>
      <c r="M275" s="316"/>
      <c r="N275" s="316"/>
      <c r="O275" s="316"/>
      <c r="P275" s="316"/>
      <c r="Q275" s="316"/>
      <c r="R275" s="316"/>
      <c r="S275" s="316"/>
      <c r="T275" s="316"/>
      <c r="U275" s="316"/>
      <c r="V275" s="316"/>
      <c r="W275" s="316"/>
      <c r="X275" s="316"/>
      <c r="Y275" s="316"/>
      <c r="Z275" s="316"/>
      <c r="AA275" s="316"/>
      <c r="AB275" s="316"/>
      <c r="AC275" s="316"/>
    </row>
    <row r="276" ht="12.75" customHeight="1">
      <c r="A276" s="114"/>
      <c r="B276" s="316"/>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316"/>
      <c r="AC276" s="316"/>
    </row>
    <row r="277" ht="12.75" customHeight="1">
      <c r="A277" s="114"/>
      <c r="B277" s="316"/>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c r="AA277" s="316"/>
      <c r="AB277" s="316"/>
      <c r="AC277" s="316"/>
    </row>
    <row r="278" ht="12.75" customHeight="1">
      <c r="A278" s="114"/>
      <c r="B278" s="316"/>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316"/>
      <c r="AC278" s="316"/>
    </row>
    <row r="279" ht="12.75" customHeight="1">
      <c r="A279" s="114"/>
      <c r="B279" s="316"/>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316"/>
      <c r="Z279" s="316"/>
      <c r="AA279" s="316"/>
      <c r="AB279" s="316"/>
      <c r="AC279" s="316"/>
    </row>
    <row r="280" ht="12.75" customHeight="1">
      <c r="A280" s="114"/>
      <c r="B280" s="316"/>
      <c r="C280" s="316"/>
      <c r="D280" s="316"/>
      <c r="E280" s="316"/>
      <c r="F280" s="316"/>
      <c r="G280" s="316"/>
      <c r="H280" s="316"/>
      <c r="I280" s="316"/>
      <c r="J280" s="316"/>
      <c r="K280" s="316"/>
      <c r="L280" s="316"/>
      <c r="M280" s="316"/>
      <c r="N280" s="316"/>
      <c r="O280" s="316"/>
      <c r="P280" s="316"/>
      <c r="Q280" s="316"/>
      <c r="R280" s="316"/>
      <c r="S280" s="316"/>
      <c r="T280" s="316"/>
      <c r="U280" s="316"/>
      <c r="V280" s="316"/>
      <c r="W280" s="316"/>
      <c r="X280" s="316"/>
      <c r="Y280" s="316"/>
      <c r="Z280" s="316"/>
      <c r="AA280" s="316"/>
      <c r="AB280" s="316"/>
      <c r="AC280" s="316"/>
    </row>
    <row r="281" ht="12.75" customHeight="1">
      <c r="A281" s="114"/>
      <c r="B281" s="316"/>
      <c r="C281" s="316"/>
      <c r="D281" s="316"/>
      <c r="E281" s="316"/>
      <c r="F281" s="316"/>
      <c r="G281" s="316"/>
      <c r="H281" s="316"/>
      <c r="I281" s="316"/>
      <c r="J281" s="316"/>
      <c r="K281" s="316"/>
      <c r="L281" s="316"/>
      <c r="M281" s="316"/>
      <c r="N281" s="316"/>
      <c r="O281" s="316"/>
      <c r="P281" s="316"/>
      <c r="Q281" s="316"/>
      <c r="R281" s="316"/>
      <c r="S281" s="316"/>
      <c r="T281" s="316"/>
      <c r="U281" s="316"/>
      <c r="V281" s="316"/>
      <c r="W281" s="316"/>
      <c r="X281" s="316"/>
      <c r="Y281" s="316"/>
      <c r="Z281" s="316"/>
      <c r="AA281" s="316"/>
      <c r="AB281" s="316"/>
      <c r="AC281" s="316"/>
    </row>
    <row r="282" ht="12.75" customHeight="1">
      <c r="A282" s="114"/>
      <c r="B282" s="316"/>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316"/>
      <c r="Z282" s="316"/>
      <c r="AA282" s="316"/>
      <c r="AB282" s="316"/>
      <c r="AC282" s="316"/>
    </row>
    <row r="283" ht="12.75" customHeight="1">
      <c r="A283" s="114"/>
      <c r="B283" s="316"/>
      <c r="C283" s="316"/>
      <c r="D283" s="316"/>
      <c r="E283" s="316"/>
      <c r="F283" s="316"/>
      <c r="G283" s="316"/>
      <c r="H283" s="316"/>
      <c r="I283" s="316"/>
      <c r="J283" s="316"/>
      <c r="K283" s="316"/>
      <c r="L283" s="316"/>
      <c r="M283" s="316"/>
      <c r="N283" s="316"/>
      <c r="O283" s="316"/>
      <c r="P283" s="316"/>
      <c r="Q283" s="316"/>
      <c r="R283" s="316"/>
      <c r="S283" s="316"/>
      <c r="T283" s="316"/>
      <c r="U283" s="316"/>
      <c r="V283" s="316"/>
      <c r="W283" s="316"/>
      <c r="X283" s="316"/>
      <c r="Y283" s="316"/>
      <c r="Z283" s="316"/>
      <c r="AA283" s="316"/>
      <c r="AB283" s="316"/>
      <c r="AC283" s="316"/>
    </row>
    <row r="284" ht="12.75" customHeight="1">
      <c r="A284" s="114"/>
      <c r="B284" s="316"/>
      <c r="C284" s="316"/>
      <c r="D284" s="316"/>
      <c r="E284" s="316"/>
      <c r="F284" s="316"/>
      <c r="G284" s="316"/>
      <c r="H284" s="316"/>
      <c r="I284" s="316"/>
      <c r="J284" s="316"/>
      <c r="K284" s="316"/>
      <c r="L284" s="316"/>
      <c r="M284" s="316"/>
      <c r="N284" s="316"/>
      <c r="O284" s="316"/>
      <c r="P284" s="316"/>
      <c r="Q284" s="316"/>
      <c r="R284" s="316"/>
      <c r="S284" s="316"/>
      <c r="T284" s="316"/>
      <c r="U284" s="316"/>
      <c r="V284" s="316"/>
      <c r="W284" s="316"/>
      <c r="X284" s="316"/>
      <c r="Y284" s="316"/>
      <c r="Z284" s="316"/>
      <c r="AA284" s="316"/>
      <c r="AB284" s="316"/>
      <c r="AC284" s="316"/>
    </row>
    <row r="285" ht="12.75" customHeight="1">
      <c r="A285" s="114"/>
      <c r="B285" s="316"/>
      <c r="C285" s="316"/>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316"/>
      <c r="Z285" s="316"/>
      <c r="AA285" s="316"/>
      <c r="AB285" s="316"/>
      <c r="AC285" s="316"/>
    </row>
    <row r="286" ht="12.75" customHeight="1">
      <c r="A286" s="114"/>
      <c r="B286" s="316"/>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316"/>
      <c r="Z286" s="316"/>
      <c r="AA286" s="316"/>
      <c r="AB286" s="316"/>
      <c r="AC286" s="316"/>
    </row>
    <row r="287" ht="12.75" customHeight="1">
      <c r="A287" s="114"/>
      <c r="B287" s="316"/>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316"/>
      <c r="Z287" s="316"/>
      <c r="AA287" s="316"/>
      <c r="AB287" s="316"/>
      <c r="AC287" s="316"/>
    </row>
    <row r="288" ht="12.75" customHeight="1">
      <c r="A288" s="114"/>
      <c r="B288" s="316"/>
      <c r="C288" s="316"/>
      <c r="D288" s="316"/>
      <c r="E288" s="316"/>
      <c r="F288" s="316"/>
      <c r="G288" s="316"/>
      <c r="H288" s="316"/>
      <c r="I288" s="316"/>
      <c r="J288" s="316"/>
      <c r="K288" s="316"/>
      <c r="L288" s="316"/>
      <c r="M288" s="316"/>
      <c r="N288" s="316"/>
      <c r="O288" s="316"/>
      <c r="P288" s="316"/>
      <c r="Q288" s="316"/>
      <c r="R288" s="316"/>
      <c r="S288" s="316"/>
      <c r="T288" s="316"/>
      <c r="U288" s="316"/>
      <c r="V288" s="316"/>
      <c r="W288" s="316"/>
      <c r="X288" s="316"/>
      <c r="Y288" s="316"/>
      <c r="Z288" s="316"/>
      <c r="AA288" s="316"/>
      <c r="AB288" s="316"/>
      <c r="AC288" s="316"/>
    </row>
    <row r="289" ht="12.75" customHeight="1">
      <c r="A289" s="114"/>
      <c r="B289" s="316"/>
      <c r="C289" s="316"/>
      <c r="D289" s="316"/>
      <c r="E289" s="316"/>
      <c r="F289" s="316"/>
      <c r="G289" s="316"/>
      <c r="H289" s="316"/>
      <c r="I289" s="316"/>
      <c r="J289" s="316"/>
      <c r="K289" s="316"/>
      <c r="L289" s="316"/>
      <c r="M289" s="316"/>
      <c r="N289" s="316"/>
      <c r="O289" s="316"/>
      <c r="P289" s="316"/>
      <c r="Q289" s="316"/>
      <c r="R289" s="316"/>
      <c r="S289" s="316"/>
      <c r="T289" s="316"/>
      <c r="U289" s="316"/>
      <c r="V289" s="316"/>
      <c r="W289" s="316"/>
      <c r="X289" s="316"/>
      <c r="Y289" s="316"/>
      <c r="Z289" s="316"/>
      <c r="AA289" s="316"/>
      <c r="AB289" s="316"/>
      <c r="AC289" s="316"/>
    </row>
    <row r="290" ht="12.75" customHeight="1">
      <c r="A290" s="114"/>
      <c r="B290" s="316"/>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316"/>
      <c r="Z290" s="316"/>
      <c r="AA290" s="316"/>
      <c r="AB290" s="316"/>
      <c r="AC290" s="316"/>
    </row>
    <row r="291" ht="12.75" customHeight="1">
      <c r="A291" s="114"/>
      <c r="B291" s="316"/>
      <c r="C291" s="316"/>
      <c r="D291" s="316"/>
      <c r="E291" s="316"/>
      <c r="F291" s="316"/>
      <c r="G291" s="316"/>
      <c r="H291" s="316"/>
      <c r="I291" s="316"/>
      <c r="J291" s="316"/>
      <c r="K291" s="316"/>
      <c r="L291" s="316"/>
      <c r="M291" s="316"/>
      <c r="N291" s="316"/>
      <c r="O291" s="316"/>
      <c r="P291" s="316"/>
      <c r="Q291" s="316"/>
      <c r="R291" s="316"/>
      <c r="S291" s="316"/>
      <c r="T291" s="316"/>
      <c r="U291" s="316"/>
      <c r="V291" s="316"/>
      <c r="W291" s="316"/>
      <c r="X291" s="316"/>
      <c r="Y291" s="316"/>
      <c r="Z291" s="316"/>
      <c r="AA291" s="316"/>
      <c r="AB291" s="316"/>
      <c r="AC291" s="316"/>
    </row>
    <row r="292" ht="12.75" customHeight="1">
      <c r="A292" s="114"/>
      <c r="B292" s="316"/>
      <c r="C292" s="316"/>
      <c r="D292" s="316"/>
      <c r="E292" s="316"/>
      <c r="F292" s="316"/>
      <c r="G292" s="316"/>
      <c r="H292" s="316"/>
      <c r="I292" s="316"/>
      <c r="J292" s="316"/>
      <c r="K292" s="316"/>
      <c r="L292" s="316"/>
      <c r="M292" s="316"/>
      <c r="N292" s="316"/>
      <c r="O292" s="316"/>
      <c r="P292" s="316"/>
      <c r="Q292" s="316"/>
      <c r="R292" s="316"/>
      <c r="S292" s="316"/>
      <c r="T292" s="316"/>
      <c r="U292" s="316"/>
      <c r="V292" s="316"/>
      <c r="W292" s="316"/>
      <c r="X292" s="316"/>
      <c r="Y292" s="316"/>
      <c r="Z292" s="316"/>
      <c r="AA292" s="316"/>
      <c r="AB292" s="316"/>
      <c r="AC292" s="316"/>
    </row>
    <row r="293" ht="12.75" customHeight="1">
      <c r="A293" s="114"/>
      <c r="B293" s="316"/>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316"/>
      <c r="Z293" s="316"/>
      <c r="AA293" s="316"/>
      <c r="AB293" s="316"/>
      <c r="AC293" s="316"/>
    </row>
    <row r="294" ht="12.75" customHeight="1">
      <c r="A294" s="114"/>
      <c r="B294" s="316"/>
      <c r="C294" s="316"/>
      <c r="D294" s="316"/>
      <c r="E294" s="316"/>
      <c r="F294" s="316"/>
      <c r="G294" s="316"/>
      <c r="H294" s="316"/>
      <c r="I294" s="316"/>
      <c r="J294" s="316"/>
      <c r="K294" s="316"/>
      <c r="L294" s="316"/>
      <c r="M294" s="316"/>
      <c r="N294" s="316"/>
      <c r="O294" s="316"/>
      <c r="P294" s="316"/>
      <c r="Q294" s="316"/>
      <c r="R294" s="316"/>
      <c r="S294" s="316"/>
      <c r="T294" s="316"/>
      <c r="U294" s="316"/>
      <c r="V294" s="316"/>
      <c r="W294" s="316"/>
      <c r="X294" s="316"/>
      <c r="Y294" s="316"/>
      <c r="Z294" s="316"/>
      <c r="AA294" s="316"/>
      <c r="AB294" s="316"/>
      <c r="AC294" s="316"/>
    </row>
    <row r="295" ht="12.75" customHeight="1">
      <c r="A295" s="114"/>
      <c r="B295" s="316"/>
      <c r="C295" s="316"/>
      <c r="D295" s="316"/>
      <c r="E295" s="316"/>
      <c r="F295" s="316"/>
      <c r="G295" s="316"/>
      <c r="H295" s="316"/>
      <c r="I295" s="316"/>
      <c r="J295" s="316"/>
      <c r="K295" s="316"/>
      <c r="L295" s="316"/>
      <c r="M295" s="316"/>
      <c r="N295" s="316"/>
      <c r="O295" s="316"/>
      <c r="P295" s="316"/>
      <c r="Q295" s="316"/>
      <c r="R295" s="316"/>
      <c r="S295" s="316"/>
      <c r="T295" s="316"/>
      <c r="U295" s="316"/>
      <c r="V295" s="316"/>
      <c r="W295" s="316"/>
      <c r="X295" s="316"/>
      <c r="Y295" s="316"/>
      <c r="Z295" s="316"/>
      <c r="AA295" s="316"/>
      <c r="AB295" s="316"/>
      <c r="AC295" s="316"/>
    </row>
    <row r="296" ht="12.75" customHeight="1">
      <c r="A296" s="114"/>
      <c r="B296" s="316"/>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316"/>
      <c r="Z296" s="316"/>
      <c r="AA296" s="316"/>
      <c r="AB296" s="316"/>
      <c r="AC296" s="316"/>
    </row>
    <row r="297" ht="12.75" customHeight="1">
      <c r="A297" s="114"/>
      <c r="B297" s="316"/>
      <c r="C297" s="316"/>
      <c r="D297" s="316"/>
      <c r="E297" s="316"/>
      <c r="F297" s="316"/>
      <c r="G297" s="316"/>
      <c r="H297" s="316"/>
      <c r="I297" s="316"/>
      <c r="J297" s="316"/>
      <c r="K297" s="316"/>
      <c r="L297" s="316"/>
      <c r="M297" s="316"/>
      <c r="N297" s="316"/>
      <c r="O297" s="316"/>
      <c r="P297" s="316"/>
      <c r="Q297" s="316"/>
      <c r="R297" s="316"/>
      <c r="S297" s="316"/>
      <c r="T297" s="316"/>
      <c r="U297" s="316"/>
      <c r="V297" s="316"/>
      <c r="W297" s="316"/>
      <c r="X297" s="316"/>
      <c r="Y297" s="316"/>
      <c r="Z297" s="316"/>
      <c r="AA297" s="316"/>
      <c r="AB297" s="316"/>
      <c r="AC297" s="316"/>
    </row>
    <row r="298" ht="12.75" customHeight="1">
      <c r="A298" s="114"/>
      <c r="B298" s="316"/>
      <c r="C298" s="316"/>
      <c r="D298" s="316"/>
      <c r="E298" s="316"/>
      <c r="F298" s="316"/>
      <c r="G298" s="316"/>
      <c r="H298" s="316"/>
      <c r="I298" s="316"/>
      <c r="J298" s="316"/>
      <c r="K298" s="316"/>
      <c r="L298" s="316"/>
      <c r="M298" s="316"/>
      <c r="N298" s="316"/>
      <c r="O298" s="316"/>
      <c r="P298" s="316"/>
      <c r="Q298" s="316"/>
      <c r="R298" s="316"/>
      <c r="S298" s="316"/>
      <c r="T298" s="316"/>
      <c r="U298" s="316"/>
      <c r="V298" s="316"/>
      <c r="W298" s="316"/>
      <c r="X298" s="316"/>
      <c r="Y298" s="316"/>
      <c r="Z298" s="316"/>
      <c r="AA298" s="316"/>
      <c r="AB298" s="316"/>
      <c r="AC298" s="316"/>
    </row>
    <row r="299" ht="12.75" customHeight="1">
      <c r="A299" s="114"/>
      <c r="B299" s="316"/>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316"/>
      <c r="Z299" s="316"/>
      <c r="AA299" s="316"/>
      <c r="AB299" s="316"/>
      <c r="AC299" s="316"/>
    </row>
    <row r="300" ht="12.75" customHeight="1">
      <c r="A300" s="114"/>
      <c r="B300" s="316"/>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316"/>
      <c r="Z300" s="316"/>
      <c r="AA300" s="316"/>
      <c r="AB300" s="316"/>
      <c r="AC300" s="316"/>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0">
    <mergeCell ref="B2:K2"/>
    <mergeCell ref="I4:K4"/>
    <mergeCell ref="B5:B6"/>
    <mergeCell ref="C5:C6"/>
    <mergeCell ref="D5:D6"/>
    <mergeCell ref="E5:E6"/>
    <mergeCell ref="F5:F6"/>
    <mergeCell ref="I5:J5"/>
    <mergeCell ref="G13:G14"/>
    <mergeCell ref="H13:H14"/>
    <mergeCell ref="I13:J13"/>
    <mergeCell ref="G5:G6"/>
    <mergeCell ref="H5:H6"/>
    <mergeCell ref="B13:B14"/>
    <mergeCell ref="C13:C14"/>
    <mergeCell ref="D13:D14"/>
    <mergeCell ref="E13:E14"/>
    <mergeCell ref="F13:F14"/>
    <mergeCell ref="C20:C21"/>
    <mergeCell ref="D20:D21"/>
    <mergeCell ref="E20:E21"/>
    <mergeCell ref="F20:F21"/>
    <mergeCell ref="G20:G21"/>
    <mergeCell ref="H20:H21"/>
    <mergeCell ref="I20:J20"/>
    <mergeCell ref="H27:H28"/>
    <mergeCell ref="I27:J27"/>
    <mergeCell ref="B20:B21"/>
    <mergeCell ref="B27:B28"/>
    <mergeCell ref="C27:C28"/>
    <mergeCell ref="D27:D28"/>
    <mergeCell ref="E27:E28"/>
    <mergeCell ref="F27:F28"/>
    <mergeCell ref="G27:G28"/>
    <mergeCell ref="H41:H42"/>
    <mergeCell ref="I41:J41"/>
    <mergeCell ref="B67:B68"/>
    <mergeCell ref="C67:C68"/>
    <mergeCell ref="D67:D68"/>
    <mergeCell ref="E67:E68"/>
    <mergeCell ref="F67:F68"/>
    <mergeCell ref="G67:G68"/>
    <mergeCell ref="H67:H68"/>
    <mergeCell ref="C74:C75"/>
    <mergeCell ref="D74:D75"/>
    <mergeCell ref="E74:E75"/>
    <mergeCell ref="F74:F75"/>
    <mergeCell ref="G74:G75"/>
    <mergeCell ref="H74:H75"/>
    <mergeCell ref="I74:J74"/>
    <mergeCell ref="H81:H82"/>
    <mergeCell ref="I81:J81"/>
    <mergeCell ref="B74:B75"/>
    <mergeCell ref="B81:B82"/>
    <mergeCell ref="C81:C82"/>
    <mergeCell ref="D81:D82"/>
    <mergeCell ref="E81:E82"/>
    <mergeCell ref="F81:F82"/>
    <mergeCell ref="G81:G82"/>
    <mergeCell ref="C88:C89"/>
    <mergeCell ref="D88:D89"/>
    <mergeCell ref="E88:E89"/>
    <mergeCell ref="F88:F89"/>
    <mergeCell ref="G88:G89"/>
    <mergeCell ref="H88:H89"/>
    <mergeCell ref="I88:J88"/>
    <mergeCell ref="B88:B89"/>
    <mergeCell ref="B95:B96"/>
    <mergeCell ref="C95:C96"/>
    <mergeCell ref="D95:D96"/>
    <mergeCell ref="E95:E96"/>
    <mergeCell ref="F95:F96"/>
    <mergeCell ref="G95:G96"/>
    <mergeCell ref="C34:C35"/>
    <mergeCell ref="D34:D35"/>
    <mergeCell ref="E34:E35"/>
    <mergeCell ref="F34:F35"/>
    <mergeCell ref="G34:G35"/>
    <mergeCell ref="H34:H35"/>
    <mergeCell ref="I34:J34"/>
    <mergeCell ref="B34:B35"/>
    <mergeCell ref="B41:B42"/>
    <mergeCell ref="C41:C42"/>
    <mergeCell ref="D41:D42"/>
    <mergeCell ref="E41:E42"/>
    <mergeCell ref="F41:F42"/>
    <mergeCell ref="G41:G42"/>
    <mergeCell ref="C48:C49"/>
    <mergeCell ref="D48:D49"/>
    <mergeCell ref="E48:E49"/>
    <mergeCell ref="F48:F49"/>
    <mergeCell ref="G48:G49"/>
    <mergeCell ref="H48:H49"/>
    <mergeCell ref="I48:J48"/>
    <mergeCell ref="H55:H56"/>
    <mergeCell ref="I55:J55"/>
    <mergeCell ref="L55:L56"/>
    <mergeCell ref="M55:M56"/>
    <mergeCell ref="B48:B49"/>
    <mergeCell ref="B55:B56"/>
    <mergeCell ref="C55:C56"/>
    <mergeCell ref="D55:D56"/>
    <mergeCell ref="E55:E56"/>
    <mergeCell ref="F55:F56"/>
    <mergeCell ref="G55:G56"/>
    <mergeCell ref="I67:J67"/>
    <mergeCell ref="L67:L68"/>
    <mergeCell ref="M67:M68"/>
    <mergeCell ref="H95:H96"/>
    <mergeCell ref="I95:J95"/>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outlinePr summaryBelow="0" summaryRight="0"/>
    <pageSetUpPr/>
  </sheetPr>
  <sheetViews>
    <sheetView showGridLines="0" workbookViewId="0"/>
  </sheetViews>
  <sheetFormatPr customHeight="1" defaultColWidth="14.43" defaultRowHeight="15.0"/>
  <cols>
    <col customWidth="1" min="1" max="1" width="4.29"/>
    <col customWidth="1" min="2" max="2" width="32.43"/>
    <col customWidth="1" min="3" max="6" width="14.43"/>
  </cols>
  <sheetData>
    <row r="2" ht="15.0" customHeight="1">
      <c r="B2" s="116" t="s">
        <v>201</v>
      </c>
      <c r="C2" s="30"/>
      <c r="D2" s="30"/>
      <c r="E2" s="30"/>
      <c r="F2" s="30"/>
      <c r="G2" s="30"/>
      <c r="H2" s="31"/>
    </row>
    <row r="4" ht="15.0" customHeight="1">
      <c r="F4" s="125" t="s">
        <v>202</v>
      </c>
      <c r="G4" s="126"/>
      <c r="H4" s="46"/>
    </row>
    <row r="5" ht="15.0" customHeight="1">
      <c r="B5" s="330" t="s">
        <v>203</v>
      </c>
      <c r="C5" s="321" t="s">
        <v>151</v>
      </c>
      <c r="D5" s="321" t="s">
        <v>152</v>
      </c>
      <c r="E5" s="321" t="s">
        <v>153</v>
      </c>
      <c r="F5" s="135" t="s">
        <v>4</v>
      </c>
      <c r="G5" s="46"/>
      <c r="H5" s="144" t="s">
        <v>75</v>
      </c>
    </row>
    <row r="6" ht="56.25" customHeight="1">
      <c r="B6" s="22"/>
      <c r="C6" s="22"/>
      <c r="D6" s="22"/>
      <c r="E6" s="22"/>
      <c r="F6" s="144" t="s">
        <v>6</v>
      </c>
      <c r="G6" s="144" t="s">
        <v>7</v>
      </c>
      <c r="H6" s="155" t="s">
        <v>85</v>
      </c>
    </row>
    <row r="7" ht="15.0" customHeight="1">
      <c r="B7" s="262"/>
      <c r="C7" s="322">
        <v>0.0</v>
      </c>
      <c r="D7" s="322">
        <v>0.0</v>
      </c>
      <c r="E7" s="322">
        <f t="shared" ref="E7:E8" si="1">C7+D7</f>
        <v>0</v>
      </c>
      <c r="F7" s="326"/>
      <c r="G7" s="326"/>
      <c r="H7" s="325" t="str">
        <f t="shared" ref="H7:H9" si="2">IF((SUM(F7:G7)-D7)=0,"OK","Revisar")</f>
        <v>OK</v>
      </c>
    </row>
    <row r="8" ht="15.0" customHeight="1">
      <c r="B8" s="262"/>
      <c r="C8" s="322">
        <v>0.0</v>
      </c>
      <c r="D8" s="322">
        <v>0.0</v>
      </c>
      <c r="E8" s="322">
        <f t="shared" si="1"/>
        <v>0</v>
      </c>
      <c r="F8" s="322"/>
      <c r="G8" s="322"/>
      <c r="H8" s="325" t="str">
        <f t="shared" si="2"/>
        <v>OK</v>
      </c>
    </row>
    <row r="9" ht="15.0" customHeight="1">
      <c r="B9" s="327" t="s">
        <v>130</v>
      </c>
      <c r="C9" s="328">
        <f t="shared" ref="C9:G9" si="3">SUM(C7:C8)</f>
        <v>0</v>
      </c>
      <c r="D9" s="328">
        <f t="shared" si="3"/>
        <v>0</v>
      </c>
      <c r="E9" s="328">
        <f t="shared" si="3"/>
        <v>0</v>
      </c>
      <c r="F9" s="327">
        <f t="shared" si="3"/>
        <v>0</v>
      </c>
      <c r="G9" s="327">
        <f t="shared" si="3"/>
        <v>0</v>
      </c>
      <c r="H9" s="329" t="str">
        <f t="shared" si="2"/>
        <v>OK</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2:H2"/>
    <mergeCell ref="F4:H4"/>
    <mergeCell ref="B5:B6"/>
    <mergeCell ref="C5:C6"/>
    <mergeCell ref="D5:D6"/>
    <mergeCell ref="E5:E6"/>
    <mergeCell ref="F5:G5"/>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6.71"/>
    <col customWidth="1" min="2" max="2" width="57.86"/>
    <col customWidth="1" min="3" max="3" width="19.29"/>
    <col customWidth="1" min="4" max="4" width="26.57"/>
    <col customWidth="1" min="5" max="5" width="19.14"/>
    <col customWidth="1" min="6" max="9" width="16.14"/>
    <col customWidth="1" min="10" max="10" width="33.86"/>
    <col customWidth="1" min="11" max="27"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row>
    <row r="2">
      <c r="A2" s="1"/>
      <c r="B2" s="29" t="s">
        <v>204</v>
      </c>
      <c r="C2" s="30"/>
      <c r="D2" s="30"/>
      <c r="E2" s="30"/>
      <c r="F2" s="30"/>
      <c r="G2" s="30"/>
      <c r="H2" s="30"/>
      <c r="I2" s="30"/>
      <c r="J2" s="31"/>
      <c r="K2" s="1"/>
      <c r="L2" s="1"/>
      <c r="M2" s="1"/>
      <c r="N2" s="1"/>
      <c r="O2" s="1"/>
      <c r="P2" s="1"/>
      <c r="Q2" s="1"/>
      <c r="R2" s="1"/>
      <c r="S2" s="1"/>
      <c r="T2" s="1"/>
      <c r="U2" s="1"/>
      <c r="V2" s="1"/>
      <c r="W2" s="1"/>
      <c r="X2" s="1"/>
      <c r="Y2" s="1"/>
      <c r="Z2" s="1"/>
      <c r="AA2" s="1"/>
    </row>
    <row r="3" ht="15.0" customHeight="1">
      <c r="A3" s="1"/>
      <c r="B3" s="1"/>
      <c r="C3" s="1"/>
      <c r="D3" s="1"/>
      <c r="E3" s="1"/>
      <c r="F3" s="1"/>
      <c r="G3" s="1"/>
      <c r="H3" s="1"/>
      <c r="I3" s="1"/>
      <c r="J3" s="1"/>
      <c r="K3" s="1"/>
      <c r="L3" s="1"/>
      <c r="M3" s="1"/>
      <c r="N3" s="1"/>
      <c r="O3" s="1"/>
      <c r="P3" s="1"/>
      <c r="Q3" s="1"/>
      <c r="R3" s="1"/>
      <c r="S3" s="1"/>
      <c r="T3" s="1"/>
      <c r="U3" s="1"/>
      <c r="V3" s="1"/>
      <c r="W3" s="1"/>
      <c r="X3" s="1"/>
      <c r="Y3" s="1"/>
      <c r="Z3" s="1"/>
      <c r="AA3" s="1"/>
    </row>
    <row r="4">
      <c r="A4" s="1"/>
      <c r="B4" s="334" t="s">
        <v>205</v>
      </c>
      <c r="C4" s="335" t="s">
        <v>1</v>
      </c>
      <c r="D4" s="335" t="s">
        <v>206</v>
      </c>
      <c r="E4" s="335" t="s">
        <v>27</v>
      </c>
      <c r="F4" s="336" t="s">
        <v>207</v>
      </c>
      <c r="G4" s="5"/>
      <c r="H4" s="5"/>
      <c r="I4" s="5"/>
      <c r="J4" s="6"/>
      <c r="K4" s="7"/>
      <c r="L4" s="7"/>
      <c r="M4" s="7"/>
      <c r="N4" s="7"/>
      <c r="O4" s="7"/>
      <c r="P4" s="7"/>
      <c r="Q4" s="7"/>
      <c r="R4" s="7"/>
      <c r="S4" s="7"/>
      <c r="T4" s="7"/>
      <c r="U4" s="7"/>
      <c r="V4" s="7"/>
      <c r="W4" s="7"/>
      <c r="X4" s="7"/>
      <c r="Y4" s="7"/>
      <c r="Z4" s="7"/>
      <c r="AA4" s="7"/>
    </row>
    <row r="5">
      <c r="A5" s="1"/>
      <c r="B5" s="44"/>
      <c r="C5" s="22"/>
      <c r="D5" s="22"/>
      <c r="E5" s="22"/>
      <c r="F5" s="188" t="s">
        <v>4</v>
      </c>
      <c r="G5" s="46"/>
      <c r="H5" s="188" t="s">
        <v>5</v>
      </c>
      <c r="I5" s="46"/>
      <c r="J5" s="337" t="s">
        <v>75</v>
      </c>
      <c r="K5" s="7"/>
      <c r="L5" s="7"/>
      <c r="M5" s="7"/>
      <c r="N5" s="7"/>
      <c r="O5" s="7"/>
      <c r="P5" s="7"/>
      <c r="Q5" s="7"/>
      <c r="R5" s="7"/>
      <c r="S5" s="7"/>
      <c r="T5" s="7"/>
      <c r="U5" s="7"/>
      <c r="V5" s="7"/>
      <c r="W5" s="7"/>
      <c r="X5" s="7"/>
      <c r="Y5" s="7"/>
      <c r="Z5" s="7"/>
      <c r="AA5" s="7"/>
    </row>
    <row r="6">
      <c r="A6" s="1"/>
      <c r="B6" s="47"/>
      <c r="C6" s="338" t="s">
        <v>29</v>
      </c>
      <c r="D6" s="338" t="s">
        <v>29</v>
      </c>
      <c r="E6" s="338" t="s">
        <v>29</v>
      </c>
      <c r="F6" s="191" t="s">
        <v>6</v>
      </c>
      <c r="G6" s="191" t="s">
        <v>7</v>
      </c>
      <c r="H6" s="191" t="s">
        <v>6</v>
      </c>
      <c r="I6" s="191" t="s">
        <v>7</v>
      </c>
      <c r="J6" s="339" t="s">
        <v>85</v>
      </c>
      <c r="K6" s="7"/>
      <c r="L6" s="7"/>
      <c r="M6" s="7"/>
      <c r="N6" s="7"/>
      <c r="O6" s="7"/>
      <c r="P6" s="7"/>
      <c r="Q6" s="7"/>
      <c r="R6" s="7"/>
      <c r="S6" s="7"/>
      <c r="T6" s="7"/>
      <c r="U6" s="7"/>
      <c r="V6" s="7"/>
      <c r="W6" s="7"/>
      <c r="X6" s="7"/>
      <c r="Y6" s="7"/>
      <c r="Z6" s="7"/>
      <c r="AA6" s="7"/>
    </row>
    <row r="7" ht="12.75" customHeight="1">
      <c r="A7" s="1"/>
      <c r="B7" s="340" t="s">
        <v>208</v>
      </c>
      <c r="C7" s="341">
        <f t="shared" ref="C7:I7" si="1">C25</f>
        <v>0</v>
      </c>
      <c r="D7" s="341">
        <f t="shared" si="1"/>
        <v>0</v>
      </c>
      <c r="E7" s="341">
        <f t="shared" si="1"/>
        <v>0</v>
      </c>
      <c r="F7" s="341">
        <f t="shared" si="1"/>
        <v>0</v>
      </c>
      <c r="G7" s="341">
        <f t="shared" si="1"/>
        <v>0</v>
      </c>
      <c r="H7" s="341">
        <f t="shared" si="1"/>
        <v>0</v>
      </c>
      <c r="I7" s="341">
        <f t="shared" si="1"/>
        <v>0</v>
      </c>
      <c r="J7" s="342" t="str">
        <f t="shared" ref="J7:J12" si="3">IF((SUM(F7:I7)-D7)=0,"OK","Revisar")</f>
        <v>OK</v>
      </c>
      <c r="K7" s="7"/>
      <c r="L7" s="7"/>
      <c r="M7" s="7"/>
      <c r="N7" s="7"/>
      <c r="O7" s="7"/>
      <c r="P7" s="7"/>
      <c r="Q7" s="7"/>
      <c r="R7" s="7"/>
      <c r="S7" s="7"/>
      <c r="T7" s="7"/>
      <c r="U7" s="7"/>
      <c r="V7" s="7"/>
      <c r="W7" s="7"/>
      <c r="X7" s="7"/>
      <c r="Y7" s="7"/>
      <c r="Z7" s="7"/>
      <c r="AA7" s="7"/>
    </row>
    <row r="8" ht="12.75" customHeight="1">
      <c r="A8" s="1"/>
      <c r="B8" s="343" t="s">
        <v>209</v>
      </c>
      <c r="C8" s="344">
        <f t="shared" ref="C8:I8" si="2">C35</f>
        <v>0</v>
      </c>
      <c r="D8" s="344">
        <f t="shared" si="2"/>
        <v>0</v>
      </c>
      <c r="E8" s="344">
        <f t="shared" si="2"/>
        <v>0</v>
      </c>
      <c r="F8" s="344">
        <f t="shared" si="2"/>
        <v>0</v>
      </c>
      <c r="G8" s="344">
        <f t="shared" si="2"/>
        <v>0</v>
      </c>
      <c r="H8" s="344">
        <f t="shared" si="2"/>
        <v>0</v>
      </c>
      <c r="I8" s="344">
        <f t="shared" si="2"/>
        <v>0</v>
      </c>
      <c r="J8" s="342" t="str">
        <f t="shared" si="3"/>
        <v>OK</v>
      </c>
      <c r="K8" s="7"/>
      <c r="L8" s="7"/>
      <c r="M8" s="7"/>
      <c r="N8" s="7"/>
      <c r="O8" s="7"/>
      <c r="P8" s="7"/>
      <c r="Q8" s="7"/>
      <c r="R8" s="7"/>
      <c r="S8" s="7"/>
      <c r="T8" s="7"/>
      <c r="U8" s="7"/>
      <c r="V8" s="7"/>
      <c r="W8" s="7"/>
      <c r="X8" s="7"/>
      <c r="Y8" s="7"/>
      <c r="Z8" s="7"/>
      <c r="AA8" s="7"/>
    </row>
    <row r="9" ht="12.75" customHeight="1">
      <c r="A9" s="1"/>
      <c r="B9" s="343" t="s">
        <v>210</v>
      </c>
      <c r="C9" s="344">
        <f t="shared" ref="C9:I9" si="4">C45</f>
        <v>0</v>
      </c>
      <c r="D9" s="344">
        <f t="shared" si="4"/>
        <v>0</v>
      </c>
      <c r="E9" s="344">
        <f t="shared" si="4"/>
        <v>0</v>
      </c>
      <c r="F9" s="344">
        <f t="shared" si="4"/>
        <v>0</v>
      </c>
      <c r="G9" s="344">
        <f t="shared" si="4"/>
        <v>0</v>
      </c>
      <c r="H9" s="344">
        <f t="shared" si="4"/>
        <v>0</v>
      </c>
      <c r="I9" s="344">
        <f t="shared" si="4"/>
        <v>0</v>
      </c>
      <c r="J9" s="342" t="str">
        <f t="shared" si="3"/>
        <v>OK</v>
      </c>
      <c r="K9" s="7"/>
      <c r="L9" s="7"/>
      <c r="M9" s="7"/>
      <c r="N9" s="7"/>
      <c r="O9" s="7"/>
      <c r="P9" s="7"/>
      <c r="Q9" s="7"/>
      <c r="R9" s="7"/>
      <c r="S9" s="7"/>
      <c r="T9" s="7"/>
      <c r="U9" s="7"/>
      <c r="V9" s="7"/>
      <c r="W9" s="7"/>
      <c r="X9" s="7"/>
      <c r="Y9" s="7"/>
      <c r="Z9" s="7"/>
      <c r="AA9" s="7"/>
    </row>
    <row r="10" ht="12.75" customHeight="1">
      <c r="A10" s="1"/>
      <c r="B10" s="343" t="s">
        <v>211</v>
      </c>
      <c r="C10" s="344">
        <f t="shared" ref="C10:I10" si="5">C54</f>
        <v>0</v>
      </c>
      <c r="D10" s="344">
        <f t="shared" si="5"/>
        <v>0</v>
      </c>
      <c r="E10" s="344">
        <f t="shared" si="5"/>
        <v>0</v>
      </c>
      <c r="F10" s="344">
        <f t="shared" si="5"/>
        <v>0</v>
      </c>
      <c r="G10" s="344">
        <f t="shared" si="5"/>
        <v>0</v>
      </c>
      <c r="H10" s="344">
        <f t="shared" si="5"/>
        <v>0</v>
      </c>
      <c r="I10" s="344">
        <f t="shared" si="5"/>
        <v>0</v>
      </c>
      <c r="J10" s="342" t="str">
        <f t="shared" si="3"/>
        <v>OK</v>
      </c>
      <c r="K10" s="7"/>
      <c r="L10" s="7"/>
      <c r="M10" s="7"/>
      <c r="N10" s="7"/>
      <c r="O10" s="7"/>
      <c r="P10" s="7"/>
      <c r="Q10" s="7"/>
      <c r="R10" s="7"/>
      <c r="S10" s="7"/>
      <c r="T10" s="7"/>
      <c r="U10" s="7"/>
      <c r="V10" s="7"/>
      <c r="W10" s="7"/>
      <c r="X10" s="7"/>
      <c r="Y10" s="7"/>
      <c r="Z10" s="7"/>
      <c r="AA10" s="7"/>
    </row>
    <row r="11" ht="12.75" customHeight="1">
      <c r="A11" s="1"/>
      <c r="B11" s="343" t="s">
        <v>212</v>
      </c>
      <c r="C11" s="344">
        <f t="shared" ref="C11:I11" si="6">C65</f>
        <v>0</v>
      </c>
      <c r="D11" s="344">
        <f t="shared" si="6"/>
        <v>0</v>
      </c>
      <c r="E11" s="344">
        <f t="shared" si="6"/>
        <v>0</v>
      </c>
      <c r="F11" s="344">
        <f t="shared" si="6"/>
        <v>0</v>
      </c>
      <c r="G11" s="344">
        <f t="shared" si="6"/>
        <v>0</v>
      </c>
      <c r="H11" s="344">
        <f t="shared" si="6"/>
        <v>0</v>
      </c>
      <c r="I11" s="344">
        <f t="shared" si="6"/>
        <v>0</v>
      </c>
      <c r="J11" s="342" t="str">
        <f t="shared" si="3"/>
        <v>OK</v>
      </c>
      <c r="K11" s="7"/>
      <c r="L11" s="7"/>
      <c r="M11" s="7"/>
      <c r="N11" s="7"/>
      <c r="O11" s="7"/>
      <c r="P11" s="7"/>
      <c r="Q11" s="7"/>
      <c r="R11" s="7"/>
      <c r="S11" s="7"/>
      <c r="T11" s="7"/>
      <c r="U11" s="7"/>
      <c r="V11" s="7"/>
      <c r="W11" s="7"/>
      <c r="X11" s="7"/>
      <c r="Y11" s="7"/>
      <c r="Z11" s="7"/>
      <c r="AA11" s="7"/>
    </row>
    <row r="12" ht="12.75" customHeight="1">
      <c r="A12" s="1"/>
      <c r="B12" s="343" t="s">
        <v>213</v>
      </c>
      <c r="C12" s="344">
        <f t="shared" ref="C12:I12" si="7">C77</f>
        <v>0</v>
      </c>
      <c r="D12" s="344">
        <f t="shared" si="7"/>
        <v>0</v>
      </c>
      <c r="E12" s="344">
        <f t="shared" si="7"/>
        <v>0</v>
      </c>
      <c r="F12" s="344">
        <f t="shared" si="7"/>
        <v>0</v>
      </c>
      <c r="G12" s="344">
        <f t="shared" si="7"/>
        <v>0</v>
      </c>
      <c r="H12" s="344">
        <f t="shared" si="7"/>
        <v>0</v>
      </c>
      <c r="I12" s="344">
        <f t="shared" si="7"/>
        <v>0</v>
      </c>
      <c r="J12" s="342" t="str">
        <f t="shared" si="3"/>
        <v>OK</v>
      </c>
      <c r="K12" s="7"/>
      <c r="L12" s="7"/>
      <c r="M12" s="7"/>
      <c r="N12" s="7"/>
      <c r="O12" s="7"/>
      <c r="P12" s="7"/>
      <c r="Q12" s="7"/>
      <c r="R12" s="7"/>
      <c r="S12" s="7"/>
      <c r="T12" s="7"/>
      <c r="U12" s="7"/>
      <c r="V12" s="7"/>
      <c r="W12" s="7"/>
      <c r="X12" s="7"/>
      <c r="Y12" s="7"/>
      <c r="Z12" s="7"/>
      <c r="AA12" s="7"/>
    </row>
    <row r="13" ht="12.75" customHeight="1">
      <c r="A13" s="1"/>
      <c r="B13" s="345" t="s">
        <v>130</v>
      </c>
      <c r="C13" s="346">
        <f t="shared" ref="C13:I13" si="8">SUM(C7:C11)</f>
        <v>0</v>
      </c>
      <c r="D13" s="346">
        <f t="shared" si="8"/>
        <v>0</v>
      </c>
      <c r="E13" s="346">
        <f t="shared" si="8"/>
        <v>0</v>
      </c>
      <c r="F13" s="346">
        <f t="shared" si="8"/>
        <v>0</v>
      </c>
      <c r="G13" s="346">
        <f t="shared" si="8"/>
        <v>0</v>
      </c>
      <c r="H13" s="346">
        <f t="shared" si="8"/>
        <v>0</v>
      </c>
      <c r="I13" s="346">
        <f t="shared" si="8"/>
        <v>0</v>
      </c>
      <c r="J13" s="347"/>
      <c r="K13" s="7"/>
      <c r="L13" s="7"/>
      <c r="M13" s="7"/>
      <c r="N13" s="7"/>
      <c r="O13" s="7"/>
      <c r="P13" s="7"/>
      <c r="Q13" s="7"/>
      <c r="R13" s="7"/>
      <c r="S13" s="7"/>
      <c r="T13" s="7"/>
      <c r="U13" s="7"/>
      <c r="V13" s="7"/>
      <c r="W13" s="7"/>
      <c r="X13" s="7"/>
      <c r="Y13" s="7"/>
      <c r="Z13" s="7"/>
      <c r="AA13" s="7"/>
    </row>
    <row r="14" ht="12.75" customHeight="1">
      <c r="A14" s="1"/>
      <c r="B14" s="7"/>
      <c r="C14" s="7"/>
      <c r="D14" s="348"/>
      <c r="E14" s="7"/>
      <c r="F14" s="7"/>
      <c r="G14" s="7"/>
      <c r="H14" s="7"/>
      <c r="I14" s="7"/>
      <c r="J14" s="7"/>
      <c r="K14" s="7"/>
      <c r="L14" s="7"/>
      <c r="M14" s="7"/>
      <c r="N14" s="7"/>
      <c r="O14" s="7"/>
      <c r="P14" s="7"/>
      <c r="Q14" s="7"/>
      <c r="R14" s="7"/>
      <c r="S14" s="7"/>
      <c r="T14" s="7"/>
      <c r="U14" s="7"/>
      <c r="V14" s="7"/>
      <c r="W14" s="7"/>
      <c r="X14" s="7"/>
      <c r="Y14" s="7"/>
      <c r="Z14" s="7"/>
      <c r="AA14" s="7"/>
    </row>
    <row r="15">
      <c r="A15" s="1"/>
      <c r="B15" s="349" t="s">
        <v>214</v>
      </c>
      <c r="C15" s="201"/>
      <c r="D15" s="201"/>
      <c r="E15" s="201"/>
      <c r="F15" s="201"/>
      <c r="G15" s="201"/>
      <c r="H15" s="201"/>
      <c r="I15" s="201"/>
      <c r="J15" s="201"/>
      <c r="K15" s="7"/>
      <c r="L15" s="7"/>
      <c r="M15" s="7"/>
      <c r="N15" s="7"/>
      <c r="O15" s="7"/>
      <c r="P15" s="7"/>
      <c r="Q15" s="7"/>
      <c r="R15" s="7"/>
      <c r="S15" s="7"/>
      <c r="T15" s="7"/>
      <c r="U15" s="7"/>
      <c r="V15" s="7"/>
      <c r="W15" s="7"/>
      <c r="X15" s="7"/>
      <c r="Y15" s="7"/>
      <c r="Z15" s="7"/>
      <c r="AA15" s="7"/>
    </row>
    <row r="16" ht="41.25" customHeight="1">
      <c r="A16" s="1"/>
      <c r="B16" s="350" t="s">
        <v>215</v>
      </c>
      <c r="C16" s="351" t="s">
        <v>1</v>
      </c>
      <c r="D16" s="351" t="s">
        <v>216</v>
      </c>
      <c r="E16" s="351" t="s">
        <v>27</v>
      </c>
      <c r="F16" s="352" t="s">
        <v>4</v>
      </c>
      <c r="G16" s="353"/>
      <c r="H16" s="352" t="s">
        <v>5</v>
      </c>
      <c r="I16" s="353"/>
      <c r="J16" s="354" t="s">
        <v>75</v>
      </c>
      <c r="K16" s="355"/>
      <c r="L16" s="355"/>
      <c r="M16" s="355"/>
      <c r="N16" s="355"/>
      <c r="O16" s="355"/>
      <c r="P16" s="355"/>
      <c r="Q16" s="355"/>
      <c r="R16" s="355"/>
      <c r="S16" s="355"/>
      <c r="T16" s="355"/>
      <c r="U16" s="355"/>
      <c r="V16" s="355"/>
      <c r="W16" s="355"/>
      <c r="X16" s="355"/>
      <c r="Y16" s="355"/>
      <c r="Z16" s="355"/>
      <c r="AA16" s="355"/>
    </row>
    <row r="17" ht="41.25" customHeight="1">
      <c r="A17" s="1"/>
      <c r="B17" s="47"/>
      <c r="C17" s="137"/>
      <c r="D17" s="137"/>
      <c r="E17" s="137"/>
      <c r="F17" s="356" t="s">
        <v>6</v>
      </c>
      <c r="G17" s="356" t="s">
        <v>7</v>
      </c>
      <c r="H17" s="356" t="s">
        <v>6</v>
      </c>
      <c r="I17" s="356" t="s">
        <v>7</v>
      </c>
      <c r="J17" s="357" t="s">
        <v>85</v>
      </c>
      <c r="K17" s="355"/>
      <c r="L17" s="355"/>
      <c r="M17" s="355"/>
      <c r="N17" s="355"/>
      <c r="O17" s="355"/>
      <c r="P17" s="355"/>
      <c r="Q17" s="355"/>
      <c r="R17" s="355"/>
      <c r="S17" s="355"/>
      <c r="T17" s="355"/>
      <c r="U17" s="355"/>
      <c r="V17" s="355"/>
      <c r="W17" s="355"/>
      <c r="X17" s="355"/>
      <c r="Y17" s="355"/>
      <c r="Z17" s="355"/>
      <c r="AA17" s="355"/>
    </row>
    <row r="18" ht="12.75" customHeight="1">
      <c r="A18" s="1"/>
      <c r="B18" s="340" t="s">
        <v>217</v>
      </c>
      <c r="C18" s="358"/>
      <c r="D18" s="358"/>
      <c r="E18" s="358"/>
      <c r="F18" s="358"/>
      <c r="G18" s="358"/>
      <c r="H18" s="358"/>
      <c r="I18" s="358"/>
      <c r="J18" s="342" t="str">
        <f t="shared" ref="J18:J24" si="9">IF((SUM(F18:I18)-D18)=0,"OK","Revisar")</f>
        <v>OK</v>
      </c>
      <c r="K18" s="355"/>
      <c r="L18" s="355"/>
      <c r="M18" s="355"/>
      <c r="N18" s="355"/>
      <c r="O18" s="355"/>
      <c r="P18" s="355"/>
      <c r="Q18" s="355"/>
      <c r="R18" s="355"/>
      <c r="S18" s="355"/>
      <c r="T18" s="355"/>
      <c r="U18" s="355"/>
      <c r="V18" s="355"/>
      <c r="W18" s="355"/>
      <c r="X18" s="355"/>
      <c r="Y18" s="355"/>
      <c r="Z18" s="355"/>
      <c r="AA18" s="355"/>
    </row>
    <row r="19" ht="12.75" customHeight="1">
      <c r="A19" s="1"/>
      <c r="B19" s="343" t="s">
        <v>218</v>
      </c>
      <c r="C19" s="359"/>
      <c r="D19" s="359"/>
      <c r="E19" s="359"/>
      <c r="F19" s="359"/>
      <c r="G19" s="359"/>
      <c r="H19" s="359"/>
      <c r="I19" s="359"/>
      <c r="J19" s="342" t="str">
        <f t="shared" si="9"/>
        <v>OK</v>
      </c>
      <c r="K19" s="355"/>
      <c r="L19" s="355"/>
      <c r="M19" s="355"/>
      <c r="N19" s="355"/>
      <c r="O19" s="355"/>
      <c r="P19" s="355"/>
      <c r="Q19" s="355"/>
      <c r="R19" s="355"/>
      <c r="S19" s="355"/>
      <c r="T19" s="355"/>
      <c r="U19" s="355"/>
      <c r="V19" s="355"/>
      <c r="W19" s="355"/>
      <c r="X19" s="355"/>
      <c r="Y19" s="355"/>
      <c r="Z19" s="355"/>
      <c r="AA19" s="355"/>
    </row>
    <row r="20" ht="12.75" customHeight="1">
      <c r="A20" s="1"/>
      <c r="B20" s="343" t="s">
        <v>219</v>
      </c>
      <c r="C20" s="359"/>
      <c r="D20" s="359"/>
      <c r="E20" s="359"/>
      <c r="F20" s="359"/>
      <c r="G20" s="359"/>
      <c r="H20" s="359"/>
      <c r="I20" s="359"/>
      <c r="J20" s="342" t="str">
        <f t="shared" si="9"/>
        <v>OK</v>
      </c>
      <c r="K20" s="355"/>
      <c r="L20" s="355"/>
      <c r="M20" s="355"/>
      <c r="N20" s="355"/>
      <c r="O20" s="355"/>
      <c r="P20" s="355"/>
      <c r="Q20" s="355"/>
      <c r="R20" s="355"/>
      <c r="S20" s="355"/>
      <c r="T20" s="355"/>
      <c r="U20" s="355"/>
      <c r="V20" s="355"/>
      <c r="W20" s="355"/>
      <c r="X20" s="355"/>
      <c r="Y20" s="355"/>
      <c r="Z20" s="355"/>
      <c r="AA20" s="355"/>
    </row>
    <row r="21" ht="12.75" customHeight="1">
      <c r="A21" s="1"/>
      <c r="B21" s="343" t="s">
        <v>220</v>
      </c>
      <c r="C21" s="359"/>
      <c r="D21" s="359"/>
      <c r="E21" s="359"/>
      <c r="F21" s="359"/>
      <c r="G21" s="359"/>
      <c r="H21" s="359"/>
      <c r="I21" s="359"/>
      <c r="J21" s="342" t="str">
        <f t="shared" si="9"/>
        <v>OK</v>
      </c>
      <c r="K21" s="355"/>
      <c r="L21" s="355"/>
      <c r="M21" s="355"/>
      <c r="N21" s="355"/>
      <c r="O21" s="355"/>
      <c r="P21" s="355"/>
      <c r="Q21" s="355"/>
      <c r="R21" s="355"/>
      <c r="S21" s="355"/>
      <c r="T21" s="355"/>
      <c r="U21" s="355"/>
      <c r="V21" s="355"/>
      <c r="W21" s="355"/>
      <c r="X21" s="355"/>
      <c r="Y21" s="355"/>
      <c r="Z21" s="355"/>
      <c r="AA21" s="355"/>
    </row>
    <row r="22" ht="12.75" customHeight="1">
      <c r="A22" s="1"/>
      <c r="B22" s="343" t="s">
        <v>221</v>
      </c>
      <c r="C22" s="359"/>
      <c r="D22" s="359"/>
      <c r="E22" s="359"/>
      <c r="F22" s="359"/>
      <c r="G22" s="359"/>
      <c r="H22" s="359"/>
      <c r="I22" s="359"/>
      <c r="J22" s="342" t="str">
        <f t="shared" si="9"/>
        <v>OK</v>
      </c>
      <c r="K22" s="355"/>
      <c r="L22" s="355"/>
      <c r="M22" s="355"/>
      <c r="N22" s="355"/>
      <c r="O22" s="355"/>
      <c r="P22" s="355"/>
      <c r="Q22" s="355"/>
      <c r="R22" s="355"/>
      <c r="S22" s="355"/>
      <c r="T22" s="355"/>
      <c r="U22" s="355"/>
      <c r="V22" s="355"/>
      <c r="W22" s="355"/>
      <c r="X22" s="355"/>
      <c r="Y22" s="355"/>
      <c r="Z22" s="355"/>
      <c r="AA22" s="355"/>
    </row>
    <row r="23" ht="12.75" customHeight="1">
      <c r="A23" s="1"/>
      <c r="B23" s="343" t="s">
        <v>222</v>
      </c>
      <c r="C23" s="359"/>
      <c r="D23" s="359"/>
      <c r="E23" s="359"/>
      <c r="F23" s="359"/>
      <c r="G23" s="359"/>
      <c r="H23" s="359"/>
      <c r="I23" s="359"/>
      <c r="J23" s="342" t="str">
        <f t="shared" si="9"/>
        <v>OK</v>
      </c>
      <c r="K23" s="355"/>
      <c r="L23" s="355"/>
      <c r="M23" s="355"/>
      <c r="N23" s="355"/>
      <c r="O23" s="355"/>
      <c r="P23" s="355"/>
      <c r="Q23" s="355"/>
      <c r="R23" s="355"/>
      <c r="S23" s="355"/>
      <c r="T23" s="355"/>
      <c r="U23" s="355"/>
      <c r="V23" s="355"/>
      <c r="W23" s="355"/>
      <c r="X23" s="355"/>
      <c r="Y23" s="355"/>
      <c r="Z23" s="355"/>
      <c r="AA23" s="355"/>
    </row>
    <row r="24" ht="12.75" customHeight="1">
      <c r="A24" s="1"/>
      <c r="B24" s="360" t="s">
        <v>223</v>
      </c>
      <c r="C24" s="359"/>
      <c r="D24" s="361"/>
      <c r="E24" s="361"/>
      <c r="F24" s="361"/>
      <c r="G24" s="361"/>
      <c r="H24" s="361"/>
      <c r="I24" s="361"/>
      <c r="J24" s="342" t="str">
        <f t="shared" si="9"/>
        <v>OK</v>
      </c>
      <c r="K24" s="355"/>
      <c r="L24" s="355"/>
      <c r="M24" s="355"/>
      <c r="N24" s="355"/>
      <c r="O24" s="355"/>
      <c r="P24" s="355"/>
      <c r="Q24" s="355"/>
      <c r="R24" s="355"/>
      <c r="S24" s="355"/>
      <c r="T24" s="355"/>
      <c r="U24" s="355"/>
      <c r="V24" s="355"/>
      <c r="W24" s="355"/>
      <c r="X24" s="355"/>
      <c r="Y24" s="355"/>
      <c r="Z24" s="355"/>
      <c r="AA24" s="355"/>
    </row>
    <row r="25" ht="12.75" customHeight="1">
      <c r="A25" s="1"/>
      <c r="B25" s="345" t="s">
        <v>130</v>
      </c>
      <c r="C25" s="346">
        <f t="shared" ref="C25:I25" si="10">SUM(C18:C24)</f>
        <v>0</v>
      </c>
      <c r="D25" s="346">
        <f t="shared" si="10"/>
        <v>0</v>
      </c>
      <c r="E25" s="346">
        <f t="shared" si="10"/>
        <v>0</v>
      </c>
      <c r="F25" s="346">
        <f t="shared" si="10"/>
        <v>0</v>
      </c>
      <c r="G25" s="346">
        <f t="shared" si="10"/>
        <v>0</v>
      </c>
      <c r="H25" s="346">
        <f t="shared" si="10"/>
        <v>0</v>
      </c>
      <c r="I25" s="346">
        <f t="shared" si="10"/>
        <v>0</v>
      </c>
      <c r="J25" s="346"/>
      <c r="K25" s="355"/>
      <c r="L25" s="355"/>
      <c r="M25" s="355"/>
      <c r="N25" s="355"/>
      <c r="O25" s="355"/>
      <c r="P25" s="355"/>
      <c r="Q25" s="355"/>
      <c r="R25" s="355"/>
      <c r="S25" s="355"/>
      <c r="T25" s="355"/>
      <c r="U25" s="355"/>
      <c r="V25" s="355"/>
      <c r="W25" s="355"/>
      <c r="X25" s="355"/>
      <c r="Y25" s="355"/>
      <c r="Z25" s="355"/>
      <c r="AA25" s="355"/>
    </row>
    <row r="26" ht="24.0" customHeight="1">
      <c r="A26" s="1"/>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row>
    <row r="27" ht="42.0" customHeight="1">
      <c r="A27" s="1"/>
      <c r="B27" s="362" t="s">
        <v>224</v>
      </c>
      <c r="C27" s="351" t="s">
        <v>1</v>
      </c>
      <c r="D27" s="351" t="s">
        <v>225</v>
      </c>
      <c r="E27" s="351" t="s">
        <v>27</v>
      </c>
      <c r="F27" s="352" t="s">
        <v>4</v>
      </c>
      <c r="G27" s="353"/>
      <c r="H27" s="352" t="s">
        <v>5</v>
      </c>
      <c r="I27" s="353"/>
      <c r="J27" s="354" t="s">
        <v>75</v>
      </c>
      <c r="K27" s="355"/>
      <c r="L27" s="355"/>
      <c r="M27" s="355"/>
      <c r="N27" s="355"/>
      <c r="O27" s="355"/>
      <c r="P27" s="355"/>
      <c r="Q27" s="355"/>
      <c r="R27" s="355"/>
      <c r="S27" s="355"/>
      <c r="T27" s="355"/>
      <c r="U27" s="355"/>
      <c r="V27" s="355"/>
      <c r="W27" s="355"/>
      <c r="X27" s="355"/>
      <c r="Y27" s="355"/>
      <c r="Z27" s="355"/>
      <c r="AA27" s="355"/>
    </row>
    <row r="28" ht="42.0" customHeight="1">
      <c r="A28" s="1"/>
      <c r="B28" s="47"/>
      <c r="C28" s="137"/>
      <c r="D28" s="137"/>
      <c r="E28" s="137"/>
      <c r="F28" s="356" t="s">
        <v>6</v>
      </c>
      <c r="G28" s="356" t="s">
        <v>7</v>
      </c>
      <c r="H28" s="356" t="s">
        <v>6</v>
      </c>
      <c r="I28" s="356" t="s">
        <v>7</v>
      </c>
      <c r="J28" s="357" t="s">
        <v>85</v>
      </c>
      <c r="K28" s="355"/>
      <c r="L28" s="355"/>
      <c r="M28" s="355"/>
      <c r="N28" s="355"/>
      <c r="O28" s="355"/>
      <c r="P28" s="355"/>
      <c r="Q28" s="355"/>
      <c r="R28" s="355"/>
      <c r="S28" s="355"/>
      <c r="T28" s="355"/>
      <c r="U28" s="355"/>
      <c r="V28" s="355"/>
      <c r="W28" s="355"/>
      <c r="X28" s="355"/>
      <c r="Y28" s="355"/>
      <c r="Z28" s="355"/>
      <c r="AA28" s="355"/>
    </row>
    <row r="29" ht="12.75" customHeight="1">
      <c r="A29" s="1"/>
      <c r="B29" s="340" t="s">
        <v>226</v>
      </c>
      <c r="C29" s="358"/>
      <c r="D29" s="358"/>
      <c r="E29" s="358"/>
      <c r="F29" s="358"/>
      <c r="G29" s="358"/>
      <c r="H29" s="358"/>
      <c r="I29" s="358"/>
      <c r="J29" s="342" t="str">
        <f t="shared" ref="J29:J34" si="11">IF((SUM(F29:I29)-D29)=0,"OK","Revisar")</f>
        <v>OK</v>
      </c>
      <c r="K29" s="355"/>
      <c r="L29" s="355"/>
      <c r="M29" s="355"/>
      <c r="N29" s="355"/>
      <c r="O29" s="355"/>
      <c r="P29" s="355"/>
      <c r="Q29" s="355"/>
      <c r="R29" s="355"/>
      <c r="S29" s="355"/>
      <c r="T29" s="355"/>
      <c r="U29" s="355"/>
      <c r="V29" s="355"/>
      <c r="W29" s="355"/>
      <c r="X29" s="355"/>
      <c r="Y29" s="355"/>
      <c r="Z29" s="355"/>
      <c r="AA29" s="355"/>
    </row>
    <row r="30" ht="12.75" customHeight="1">
      <c r="A30" s="1"/>
      <c r="B30" s="343" t="s">
        <v>227</v>
      </c>
      <c r="C30" s="359"/>
      <c r="D30" s="359"/>
      <c r="E30" s="359"/>
      <c r="F30" s="359"/>
      <c r="G30" s="359"/>
      <c r="H30" s="359"/>
      <c r="I30" s="359"/>
      <c r="J30" s="342" t="str">
        <f t="shared" si="11"/>
        <v>OK</v>
      </c>
      <c r="K30" s="355"/>
      <c r="L30" s="355"/>
      <c r="M30" s="355"/>
      <c r="N30" s="355"/>
      <c r="O30" s="355"/>
      <c r="P30" s="355"/>
      <c r="Q30" s="355"/>
      <c r="R30" s="355"/>
      <c r="S30" s="355"/>
      <c r="T30" s="355"/>
      <c r="U30" s="355"/>
      <c r="V30" s="355"/>
      <c r="W30" s="355"/>
      <c r="X30" s="355"/>
      <c r="Y30" s="355"/>
      <c r="Z30" s="355"/>
      <c r="AA30" s="355"/>
    </row>
    <row r="31" ht="12.75" customHeight="1">
      <c r="A31" s="1"/>
      <c r="B31" s="343" t="s">
        <v>228</v>
      </c>
      <c r="C31" s="359"/>
      <c r="D31" s="359"/>
      <c r="E31" s="359"/>
      <c r="F31" s="359"/>
      <c r="G31" s="359"/>
      <c r="H31" s="359"/>
      <c r="I31" s="359"/>
      <c r="J31" s="342" t="str">
        <f t="shared" si="11"/>
        <v>OK</v>
      </c>
      <c r="K31" s="355"/>
      <c r="L31" s="355"/>
      <c r="M31" s="355"/>
      <c r="N31" s="355"/>
      <c r="O31" s="355"/>
      <c r="P31" s="355"/>
      <c r="Q31" s="355"/>
      <c r="R31" s="355"/>
      <c r="S31" s="355"/>
      <c r="T31" s="355"/>
      <c r="U31" s="355"/>
      <c r="V31" s="355"/>
      <c r="W31" s="355"/>
      <c r="X31" s="355"/>
      <c r="Y31" s="355"/>
      <c r="Z31" s="355"/>
      <c r="AA31" s="355"/>
    </row>
    <row r="32" ht="12.75" customHeight="1">
      <c r="A32" s="1"/>
      <c r="B32" s="343" t="s">
        <v>229</v>
      </c>
      <c r="C32" s="359"/>
      <c r="D32" s="359"/>
      <c r="E32" s="359"/>
      <c r="F32" s="359"/>
      <c r="G32" s="359"/>
      <c r="H32" s="359"/>
      <c r="I32" s="359"/>
      <c r="J32" s="342" t="str">
        <f t="shared" si="11"/>
        <v>OK</v>
      </c>
      <c r="K32" s="355"/>
      <c r="L32" s="355"/>
      <c r="M32" s="355"/>
      <c r="N32" s="355"/>
      <c r="O32" s="355"/>
      <c r="P32" s="355"/>
      <c r="Q32" s="355"/>
      <c r="R32" s="355"/>
      <c r="S32" s="355"/>
      <c r="T32" s="355"/>
      <c r="U32" s="355"/>
      <c r="V32" s="355"/>
      <c r="W32" s="355"/>
      <c r="X32" s="355"/>
      <c r="Y32" s="355"/>
      <c r="Z32" s="355"/>
      <c r="AA32" s="355"/>
    </row>
    <row r="33" ht="12.75" customHeight="1">
      <c r="A33" s="1"/>
      <c r="B33" s="343" t="s">
        <v>230</v>
      </c>
      <c r="C33" s="359"/>
      <c r="D33" s="359"/>
      <c r="E33" s="359"/>
      <c r="F33" s="359"/>
      <c r="G33" s="359"/>
      <c r="H33" s="359"/>
      <c r="I33" s="359"/>
      <c r="J33" s="342" t="str">
        <f t="shared" si="11"/>
        <v>OK</v>
      </c>
      <c r="K33" s="355"/>
      <c r="L33" s="355"/>
      <c r="M33" s="355"/>
      <c r="N33" s="355"/>
      <c r="O33" s="355"/>
      <c r="P33" s="355"/>
      <c r="Q33" s="355"/>
      <c r="R33" s="355"/>
      <c r="S33" s="355"/>
      <c r="T33" s="355"/>
      <c r="U33" s="355"/>
      <c r="V33" s="355"/>
      <c r="W33" s="355"/>
      <c r="X33" s="355"/>
      <c r="Y33" s="355"/>
      <c r="Z33" s="355"/>
      <c r="AA33" s="355"/>
    </row>
    <row r="34" ht="12.75" customHeight="1">
      <c r="A34" s="1"/>
      <c r="B34" s="360" t="s">
        <v>231</v>
      </c>
      <c r="C34" s="359"/>
      <c r="D34" s="359"/>
      <c r="E34" s="359"/>
      <c r="F34" s="359"/>
      <c r="G34" s="359"/>
      <c r="H34" s="359"/>
      <c r="I34" s="359"/>
      <c r="J34" s="342" t="str">
        <f t="shared" si="11"/>
        <v>OK</v>
      </c>
      <c r="K34" s="355"/>
      <c r="L34" s="355"/>
      <c r="M34" s="355"/>
      <c r="N34" s="355"/>
      <c r="O34" s="355"/>
      <c r="P34" s="355"/>
      <c r="Q34" s="355"/>
      <c r="R34" s="355"/>
      <c r="S34" s="355"/>
      <c r="T34" s="355"/>
      <c r="U34" s="355"/>
      <c r="V34" s="355"/>
      <c r="W34" s="355"/>
      <c r="X34" s="355"/>
      <c r="Y34" s="355"/>
      <c r="Z34" s="355"/>
      <c r="AA34" s="355"/>
    </row>
    <row r="35" ht="12.75" customHeight="1">
      <c r="A35" s="1"/>
      <c r="B35" s="345" t="s">
        <v>130</v>
      </c>
      <c r="C35" s="346">
        <f t="shared" ref="C35:I35" si="12">SUM(C29:C34)</f>
        <v>0</v>
      </c>
      <c r="D35" s="346">
        <f t="shared" si="12"/>
        <v>0</v>
      </c>
      <c r="E35" s="346">
        <f t="shared" si="12"/>
        <v>0</v>
      </c>
      <c r="F35" s="346">
        <f t="shared" si="12"/>
        <v>0</v>
      </c>
      <c r="G35" s="346">
        <f t="shared" si="12"/>
        <v>0</v>
      </c>
      <c r="H35" s="346">
        <f t="shared" si="12"/>
        <v>0</v>
      </c>
      <c r="I35" s="346">
        <f t="shared" si="12"/>
        <v>0</v>
      </c>
      <c r="J35" s="346"/>
      <c r="K35" s="355"/>
      <c r="L35" s="355"/>
      <c r="M35" s="355"/>
      <c r="N35" s="355"/>
      <c r="O35" s="355"/>
      <c r="P35" s="355"/>
      <c r="Q35" s="355"/>
      <c r="R35" s="355"/>
      <c r="S35" s="355"/>
      <c r="T35" s="355"/>
      <c r="U35" s="355"/>
      <c r="V35" s="355"/>
      <c r="W35" s="355"/>
      <c r="X35" s="355"/>
      <c r="Y35" s="355"/>
      <c r="Z35" s="355"/>
      <c r="AA35" s="355"/>
    </row>
    <row r="36" ht="24.0" customHeight="1">
      <c r="A36" s="1"/>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row>
    <row r="37" ht="45.0" customHeight="1">
      <c r="A37" s="1"/>
      <c r="B37" s="362" t="s">
        <v>232</v>
      </c>
      <c r="C37" s="351" t="s">
        <v>1</v>
      </c>
      <c r="D37" s="351" t="s">
        <v>233</v>
      </c>
      <c r="E37" s="351" t="s">
        <v>27</v>
      </c>
      <c r="F37" s="352" t="s">
        <v>4</v>
      </c>
      <c r="G37" s="353"/>
      <c r="H37" s="352" t="s">
        <v>5</v>
      </c>
      <c r="I37" s="353"/>
      <c r="J37" s="354" t="s">
        <v>75</v>
      </c>
      <c r="K37" s="355"/>
      <c r="L37" s="355"/>
      <c r="M37" s="355"/>
      <c r="N37" s="355"/>
      <c r="O37" s="355"/>
      <c r="P37" s="355"/>
      <c r="Q37" s="355"/>
      <c r="R37" s="355"/>
      <c r="S37" s="355"/>
      <c r="T37" s="355"/>
      <c r="U37" s="355"/>
      <c r="V37" s="355"/>
      <c r="W37" s="355"/>
      <c r="X37" s="355"/>
      <c r="Y37" s="355"/>
      <c r="Z37" s="355"/>
      <c r="AA37" s="355"/>
    </row>
    <row r="38" ht="45.0" customHeight="1">
      <c r="A38" s="1"/>
      <c r="B38" s="47"/>
      <c r="C38" s="137"/>
      <c r="D38" s="137"/>
      <c r="E38" s="137"/>
      <c r="F38" s="356" t="s">
        <v>6</v>
      </c>
      <c r="G38" s="356" t="s">
        <v>7</v>
      </c>
      <c r="H38" s="356" t="s">
        <v>6</v>
      </c>
      <c r="I38" s="356" t="s">
        <v>7</v>
      </c>
      <c r="J38" s="357" t="s">
        <v>85</v>
      </c>
      <c r="K38" s="355"/>
      <c r="L38" s="355"/>
      <c r="M38" s="355"/>
      <c r="N38" s="355"/>
      <c r="O38" s="355"/>
      <c r="P38" s="355"/>
      <c r="Q38" s="355"/>
      <c r="R38" s="355"/>
      <c r="S38" s="355"/>
      <c r="T38" s="355"/>
      <c r="U38" s="355"/>
      <c r="V38" s="355"/>
      <c r="W38" s="355"/>
      <c r="X38" s="355"/>
      <c r="Y38" s="355"/>
      <c r="Z38" s="355"/>
      <c r="AA38" s="355"/>
    </row>
    <row r="39" ht="15.75" customHeight="1">
      <c r="A39" s="1"/>
      <c r="B39" s="340" t="s">
        <v>234</v>
      </c>
      <c r="C39" s="358"/>
      <c r="D39" s="358"/>
      <c r="E39" s="358"/>
      <c r="F39" s="358"/>
      <c r="G39" s="358"/>
      <c r="H39" s="358"/>
      <c r="I39" s="358"/>
      <c r="J39" s="342" t="str">
        <f t="shared" ref="J39:J44" si="13">IF((SUM(F39:I39)-D39)=0,"OK","Revisar")</f>
        <v>OK</v>
      </c>
      <c r="K39" s="355"/>
      <c r="L39" s="355"/>
      <c r="M39" s="355"/>
      <c r="N39" s="355"/>
      <c r="O39" s="355"/>
      <c r="P39" s="355"/>
      <c r="Q39" s="355"/>
      <c r="R39" s="355"/>
      <c r="S39" s="355"/>
      <c r="T39" s="355"/>
      <c r="U39" s="355"/>
      <c r="V39" s="355"/>
      <c r="W39" s="355"/>
      <c r="X39" s="355"/>
      <c r="Y39" s="355"/>
      <c r="Z39" s="355"/>
      <c r="AA39" s="355"/>
    </row>
    <row r="40" ht="12.75" customHeight="1">
      <c r="A40" s="1"/>
      <c r="B40" s="343" t="s">
        <v>235</v>
      </c>
      <c r="C40" s="359"/>
      <c r="D40" s="359"/>
      <c r="E40" s="359"/>
      <c r="F40" s="359"/>
      <c r="G40" s="359"/>
      <c r="H40" s="359"/>
      <c r="I40" s="359"/>
      <c r="J40" s="342" t="str">
        <f t="shared" si="13"/>
        <v>OK</v>
      </c>
      <c r="K40" s="355"/>
      <c r="L40" s="355"/>
      <c r="M40" s="355"/>
      <c r="N40" s="355"/>
      <c r="O40" s="355"/>
      <c r="P40" s="355"/>
      <c r="Q40" s="355"/>
      <c r="R40" s="355"/>
      <c r="S40" s="355"/>
      <c r="T40" s="355"/>
      <c r="U40" s="355"/>
      <c r="V40" s="355"/>
      <c r="W40" s="355"/>
      <c r="X40" s="355"/>
      <c r="Y40" s="355"/>
      <c r="Z40" s="355"/>
      <c r="AA40" s="355"/>
    </row>
    <row r="41" ht="12.75" customHeight="1">
      <c r="A41" s="1"/>
      <c r="B41" s="343" t="s">
        <v>236</v>
      </c>
      <c r="C41" s="359"/>
      <c r="D41" s="359"/>
      <c r="E41" s="359"/>
      <c r="F41" s="359"/>
      <c r="G41" s="359"/>
      <c r="H41" s="359"/>
      <c r="I41" s="359"/>
      <c r="J41" s="342" t="str">
        <f t="shared" si="13"/>
        <v>OK</v>
      </c>
      <c r="K41" s="355"/>
      <c r="L41" s="355"/>
      <c r="M41" s="355"/>
      <c r="N41" s="355"/>
      <c r="O41" s="355"/>
      <c r="P41" s="355"/>
      <c r="Q41" s="355"/>
      <c r="R41" s="355"/>
      <c r="S41" s="355"/>
      <c r="T41" s="355"/>
      <c r="U41" s="355"/>
      <c r="V41" s="355"/>
      <c r="W41" s="355"/>
      <c r="X41" s="355"/>
      <c r="Y41" s="355"/>
      <c r="Z41" s="355"/>
      <c r="AA41" s="355"/>
    </row>
    <row r="42" ht="12.75" customHeight="1">
      <c r="A42" s="1"/>
      <c r="B42" s="343" t="s">
        <v>237</v>
      </c>
      <c r="C42" s="359"/>
      <c r="D42" s="359"/>
      <c r="E42" s="359"/>
      <c r="F42" s="359"/>
      <c r="G42" s="359"/>
      <c r="H42" s="359"/>
      <c r="I42" s="359"/>
      <c r="J42" s="342" t="str">
        <f t="shared" si="13"/>
        <v>OK</v>
      </c>
      <c r="K42" s="355"/>
      <c r="L42" s="355"/>
      <c r="M42" s="355"/>
      <c r="N42" s="355"/>
      <c r="O42" s="355"/>
      <c r="P42" s="355"/>
      <c r="Q42" s="355"/>
      <c r="R42" s="355"/>
      <c r="S42" s="355"/>
      <c r="T42" s="355"/>
      <c r="U42" s="355"/>
      <c r="V42" s="355"/>
      <c r="W42" s="355"/>
      <c r="X42" s="355"/>
      <c r="Y42" s="355"/>
      <c r="Z42" s="355"/>
      <c r="AA42" s="355"/>
    </row>
    <row r="43" ht="12.75" customHeight="1">
      <c r="A43" s="1"/>
      <c r="B43" s="343" t="s">
        <v>238</v>
      </c>
      <c r="C43" s="359"/>
      <c r="D43" s="359"/>
      <c r="E43" s="359"/>
      <c r="F43" s="359"/>
      <c r="G43" s="359"/>
      <c r="H43" s="359"/>
      <c r="I43" s="359"/>
      <c r="J43" s="342" t="str">
        <f t="shared" si="13"/>
        <v>OK</v>
      </c>
      <c r="K43" s="355"/>
      <c r="L43" s="355"/>
      <c r="M43" s="355"/>
      <c r="N43" s="355"/>
      <c r="O43" s="355"/>
      <c r="P43" s="355"/>
      <c r="Q43" s="355"/>
      <c r="R43" s="355"/>
      <c r="S43" s="355"/>
      <c r="T43" s="355"/>
      <c r="U43" s="355"/>
      <c r="V43" s="355"/>
      <c r="W43" s="355"/>
      <c r="X43" s="355"/>
      <c r="Y43" s="355"/>
      <c r="Z43" s="355"/>
      <c r="AA43" s="355"/>
    </row>
    <row r="44" ht="12.75" customHeight="1">
      <c r="A44" s="1"/>
      <c r="B44" s="360" t="s">
        <v>239</v>
      </c>
      <c r="C44" s="359"/>
      <c r="D44" s="359"/>
      <c r="E44" s="359"/>
      <c r="F44" s="359"/>
      <c r="G44" s="359"/>
      <c r="H44" s="359"/>
      <c r="I44" s="359"/>
      <c r="J44" s="342" t="str">
        <f t="shared" si="13"/>
        <v>OK</v>
      </c>
      <c r="K44" s="355"/>
      <c r="L44" s="355"/>
      <c r="M44" s="355"/>
      <c r="N44" s="355"/>
      <c r="O44" s="355"/>
      <c r="P44" s="355"/>
      <c r="Q44" s="355"/>
      <c r="R44" s="355"/>
      <c r="S44" s="355"/>
      <c r="T44" s="355"/>
      <c r="U44" s="355"/>
      <c r="V44" s="355"/>
      <c r="W44" s="355"/>
      <c r="X44" s="355"/>
      <c r="Y44" s="355"/>
      <c r="Z44" s="355"/>
      <c r="AA44" s="355"/>
    </row>
    <row r="45" ht="12.75" customHeight="1">
      <c r="A45" s="1"/>
      <c r="B45" s="345" t="s">
        <v>130</v>
      </c>
      <c r="C45" s="346">
        <f t="shared" ref="C45:I45" si="14">SUM(C39:C44)</f>
        <v>0</v>
      </c>
      <c r="D45" s="346">
        <f t="shared" si="14"/>
        <v>0</v>
      </c>
      <c r="E45" s="346">
        <f t="shared" si="14"/>
        <v>0</v>
      </c>
      <c r="F45" s="346">
        <f t="shared" si="14"/>
        <v>0</v>
      </c>
      <c r="G45" s="346">
        <f t="shared" si="14"/>
        <v>0</v>
      </c>
      <c r="H45" s="346">
        <f t="shared" si="14"/>
        <v>0</v>
      </c>
      <c r="I45" s="346">
        <f t="shared" si="14"/>
        <v>0</v>
      </c>
      <c r="J45" s="346"/>
      <c r="K45" s="355"/>
      <c r="L45" s="355"/>
      <c r="M45" s="355"/>
      <c r="N45" s="355"/>
      <c r="O45" s="355"/>
      <c r="P45" s="355"/>
      <c r="Q45" s="355"/>
      <c r="R45" s="355"/>
      <c r="S45" s="355"/>
      <c r="T45" s="355"/>
      <c r="U45" s="355"/>
      <c r="V45" s="355"/>
      <c r="W45" s="355"/>
      <c r="X45" s="355"/>
      <c r="Y45" s="355"/>
      <c r="Z45" s="355"/>
      <c r="AA45" s="355"/>
    </row>
    <row r="46" ht="24.0" customHeight="1">
      <c r="A46" s="1"/>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row>
    <row r="47" ht="44.25" customHeight="1">
      <c r="A47" s="1"/>
      <c r="B47" s="362" t="s">
        <v>240</v>
      </c>
      <c r="C47" s="351" t="s">
        <v>1</v>
      </c>
      <c r="D47" s="351" t="s">
        <v>241</v>
      </c>
      <c r="E47" s="351" t="s">
        <v>27</v>
      </c>
      <c r="F47" s="352" t="s">
        <v>4</v>
      </c>
      <c r="G47" s="353"/>
      <c r="H47" s="352" t="s">
        <v>5</v>
      </c>
      <c r="I47" s="353"/>
      <c r="J47" s="354" t="s">
        <v>75</v>
      </c>
      <c r="K47" s="355"/>
      <c r="L47" s="355"/>
      <c r="M47" s="355"/>
      <c r="N47" s="355"/>
      <c r="O47" s="355"/>
      <c r="P47" s="355"/>
      <c r="Q47" s="355"/>
      <c r="R47" s="355"/>
      <c r="S47" s="355"/>
      <c r="T47" s="355"/>
      <c r="U47" s="355"/>
      <c r="V47" s="355"/>
      <c r="W47" s="355"/>
      <c r="X47" s="355"/>
      <c r="Y47" s="355"/>
      <c r="Z47" s="355"/>
      <c r="AA47" s="355"/>
    </row>
    <row r="48" ht="44.25" customHeight="1">
      <c r="A48" s="1"/>
      <c r="B48" s="47"/>
      <c r="C48" s="137"/>
      <c r="D48" s="137"/>
      <c r="E48" s="137"/>
      <c r="F48" s="356" t="s">
        <v>6</v>
      </c>
      <c r="G48" s="356" t="s">
        <v>7</v>
      </c>
      <c r="H48" s="356" t="s">
        <v>6</v>
      </c>
      <c r="I48" s="356" t="s">
        <v>7</v>
      </c>
      <c r="J48" s="357" t="s">
        <v>85</v>
      </c>
      <c r="K48" s="355"/>
      <c r="L48" s="355"/>
      <c r="M48" s="355"/>
      <c r="N48" s="355"/>
      <c r="O48" s="355"/>
      <c r="P48" s="355"/>
      <c r="Q48" s="355"/>
      <c r="R48" s="355"/>
      <c r="S48" s="355"/>
      <c r="T48" s="355"/>
      <c r="U48" s="355"/>
      <c r="V48" s="355"/>
      <c r="W48" s="355"/>
      <c r="X48" s="355"/>
      <c r="Y48" s="355"/>
      <c r="Z48" s="355"/>
      <c r="AA48" s="355"/>
    </row>
    <row r="49" ht="12.75" customHeight="1">
      <c r="A49" s="1"/>
      <c r="B49" s="340" t="s">
        <v>242</v>
      </c>
      <c r="C49" s="358"/>
      <c r="D49" s="358"/>
      <c r="E49" s="358"/>
      <c r="F49" s="358"/>
      <c r="G49" s="358"/>
      <c r="H49" s="358"/>
      <c r="I49" s="358"/>
      <c r="J49" s="342" t="str">
        <f t="shared" ref="J49:J53" si="15">IF((SUM(F49:I49)-D49)=0,"OK","Revisar")</f>
        <v>OK</v>
      </c>
      <c r="K49" s="355"/>
      <c r="L49" s="355"/>
      <c r="M49" s="355"/>
      <c r="N49" s="355"/>
      <c r="O49" s="355"/>
      <c r="P49" s="355"/>
      <c r="Q49" s="355"/>
      <c r="R49" s="355"/>
      <c r="S49" s="355"/>
      <c r="T49" s="355"/>
      <c r="U49" s="355"/>
      <c r="V49" s="355"/>
      <c r="W49" s="355"/>
      <c r="X49" s="355"/>
      <c r="Y49" s="355"/>
      <c r="Z49" s="355"/>
      <c r="AA49" s="355"/>
    </row>
    <row r="50" ht="12.75" customHeight="1">
      <c r="A50" s="1"/>
      <c r="B50" s="343" t="s">
        <v>243</v>
      </c>
      <c r="C50" s="359"/>
      <c r="D50" s="359"/>
      <c r="E50" s="359"/>
      <c r="F50" s="359"/>
      <c r="G50" s="359"/>
      <c r="H50" s="359"/>
      <c r="I50" s="359"/>
      <c r="J50" s="342" t="str">
        <f t="shared" si="15"/>
        <v>OK</v>
      </c>
      <c r="K50" s="355"/>
      <c r="L50" s="355"/>
      <c r="M50" s="355"/>
      <c r="N50" s="355"/>
      <c r="O50" s="355"/>
      <c r="P50" s="355"/>
      <c r="Q50" s="355"/>
      <c r="R50" s="355"/>
      <c r="S50" s="355"/>
      <c r="T50" s="355"/>
      <c r="U50" s="355"/>
      <c r="V50" s="355"/>
      <c r="W50" s="355"/>
      <c r="X50" s="355"/>
      <c r="Y50" s="355"/>
      <c r="Z50" s="355"/>
      <c r="AA50" s="355"/>
    </row>
    <row r="51" ht="12.75" customHeight="1">
      <c r="A51" s="1"/>
      <c r="B51" s="343" t="s">
        <v>244</v>
      </c>
      <c r="C51" s="359"/>
      <c r="D51" s="359"/>
      <c r="E51" s="359"/>
      <c r="F51" s="359"/>
      <c r="G51" s="359"/>
      <c r="H51" s="359"/>
      <c r="I51" s="359"/>
      <c r="J51" s="342" t="str">
        <f t="shared" si="15"/>
        <v>OK</v>
      </c>
      <c r="K51" s="355"/>
      <c r="L51" s="355"/>
      <c r="M51" s="355"/>
      <c r="N51" s="355"/>
      <c r="O51" s="355"/>
      <c r="P51" s="355"/>
      <c r="Q51" s="355"/>
      <c r="R51" s="355"/>
      <c r="S51" s="355"/>
      <c r="T51" s="355"/>
      <c r="U51" s="355"/>
      <c r="V51" s="355"/>
      <c r="W51" s="355"/>
      <c r="X51" s="355"/>
      <c r="Y51" s="355"/>
      <c r="Z51" s="355"/>
      <c r="AA51" s="355"/>
    </row>
    <row r="52" ht="12.75" customHeight="1">
      <c r="A52" s="1"/>
      <c r="B52" s="343" t="s">
        <v>245</v>
      </c>
      <c r="C52" s="359"/>
      <c r="D52" s="359"/>
      <c r="E52" s="359"/>
      <c r="F52" s="359"/>
      <c r="G52" s="359"/>
      <c r="H52" s="359"/>
      <c r="I52" s="359"/>
      <c r="J52" s="342" t="str">
        <f t="shared" si="15"/>
        <v>OK</v>
      </c>
      <c r="K52" s="355"/>
      <c r="L52" s="355"/>
      <c r="M52" s="355"/>
      <c r="N52" s="355"/>
      <c r="O52" s="355"/>
      <c r="P52" s="355"/>
      <c r="Q52" s="355"/>
      <c r="R52" s="355"/>
      <c r="S52" s="355"/>
      <c r="T52" s="355"/>
      <c r="U52" s="355"/>
      <c r="V52" s="355"/>
      <c r="W52" s="355"/>
      <c r="X52" s="355"/>
      <c r="Y52" s="355"/>
      <c r="Z52" s="355"/>
      <c r="AA52" s="355"/>
    </row>
    <row r="53" ht="12.75" customHeight="1">
      <c r="A53" s="1"/>
      <c r="B53" s="343" t="s">
        <v>246</v>
      </c>
      <c r="C53" s="359"/>
      <c r="D53" s="359"/>
      <c r="E53" s="359"/>
      <c r="F53" s="359"/>
      <c r="G53" s="359"/>
      <c r="H53" s="359"/>
      <c r="I53" s="359"/>
      <c r="J53" s="342" t="str">
        <f t="shared" si="15"/>
        <v>OK</v>
      </c>
      <c r="K53" s="355"/>
      <c r="L53" s="355"/>
      <c r="M53" s="355"/>
      <c r="N53" s="355"/>
      <c r="O53" s="355"/>
      <c r="P53" s="355"/>
      <c r="Q53" s="355"/>
      <c r="R53" s="355"/>
      <c r="S53" s="355"/>
      <c r="T53" s="355"/>
      <c r="U53" s="355"/>
      <c r="V53" s="355"/>
      <c r="W53" s="355"/>
      <c r="X53" s="355"/>
      <c r="Y53" s="355"/>
      <c r="Z53" s="355"/>
      <c r="AA53" s="355"/>
    </row>
    <row r="54" ht="12.75" customHeight="1">
      <c r="A54" s="1"/>
      <c r="B54" s="345" t="s">
        <v>130</v>
      </c>
      <c r="C54" s="346">
        <f t="shared" ref="C54:I54" si="16">SUM(C49:C53)</f>
        <v>0</v>
      </c>
      <c r="D54" s="346">
        <f t="shared" si="16"/>
        <v>0</v>
      </c>
      <c r="E54" s="346">
        <f t="shared" si="16"/>
        <v>0</v>
      </c>
      <c r="F54" s="346">
        <f t="shared" si="16"/>
        <v>0</v>
      </c>
      <c r="G54" s="346">
        <f t="shared" si="16"/>
        <v>0</v>
      </c>
      <c r="H54" s="346">
        <f t="shared" si="16"/>
        <v>0</v>
      </c>
      <c r="I54" s="346">
        <f t="shared" si="16"/>
        <v>0</v>
      </c>
      <c r="J54" s="346"/>
      <c r="K54" s="355"/>
      <c r="L54" s="355"/>
      <c r="M54" s="355"/>
      <c r="N54" s="355"/>
      <c r="O54" s="355"/>
      <c r="P54" s="355"/>
      <c r="Q54" s="355"/>
      <c r="R54" s="355"/>
      <c r="S54" s="355"/>
      <c r="T54" s="355"/>
      <c r="U54" s="355"/>
      <c r="V54" s="355"/>
      <c r="W54" s="355"/>
      <c r="X54" s="355"/>
      <c r="Y54" s="355"/>
      <c r="Z54" s="355"/>
      <c r="AA54" s="355"/>
    </row>
    <row r="55" ht="24.0" customHeight="1">
      <c r="A55" s="1"/>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row>
    <row r="56" ht="27.75" customHeight="1">
      <c r="A56" s="1"/>
      <c r="B56" s="362" t="s">
        <v>247</v>
      </c>
      <c r="C56" s="351" t="s">
        <v>1</v>
      </c>
      <c r="D56" s="351" t="s">
        <v>248</v>
      </c>
      <c r="E56" s="351" t="s">
        <v>27</v>
      </c>
      <c r="F56" s="352" t="s">
        <v>4</v>
      </c>
      <c r="G56" s="353"/>
      <c r="H56" s="352" t="s">
        <v>5</v>
      </c>
      <c r="I56" s="353"/>
      <c r="J56" s="354" t="s">
        <v>75</v>
      </c>
      <c r="K56" s="355"/>
      <c r="L56" s="355"/>
      <c r="M56" s="355"/>
      <c r="N56" s="355"/>
      <c r="O56" s="355"/>
      <c r="P56" s="355"/>
      <c r="Q56" s="355"/>
      <c r="R56" s="355"/>
      <c r="S56" s="355"/>
      <c r="T56" s="355"/>
      <c r="U56" s="355"/>
      <c r="V56" s="355"/>
      <c r="W56" s="355"/>
      <c r="X56" s="355"/>
      <c r="Y56" s="355"/>
      <c r="Z56" s="355"/>
      <c r="AA56" s="355"/>
    </row>
    <row r="57" ht="27.75" customHeight="1">
      <c r="A57" s="1"/>
      <c r="B57" s="47"/>
      <c r="C57" s="137"/>
      <c r="D57" s="137"/>
      <c r="E57" s="137"/>
      <c r="F57" s="356" t="s">
        <v>6</v>
      </c>
      <c r="G57" s="356" t="s">
        <v>7</v>
      </c>
      <c r="H57" s="356" t="s">
        <v>6</v>
      </c>
      <c r="I57" s="356" t="s">
        <v>7</v>
      </c>
      <c r="J57" s="357" t="s">
        <v>85</v>
      </c>
      <c r="K57" s="355"/>
      <c r="L57" s="355"/>
      <c r="M57" s="355"/>
      <c r="N57" s="355"/>
      <c r="O57" s="355"/>
      <c r="P57" s="355"/>
      <c r="Q57" s="355"/>
      <c r="R57" s="355"/>
      <c r="S57" s="355"/>
      <c r="T57" s="355"/>
      <c r="U57" s="355"/>
      <c r="V57" s="355"/>
      <c r="W57" s="355"/>
      <c r="X57" s="355"/>
      <c r="Y57" s="355"/>
      <c r="Z57" s="355"/>
      <c r="AA57" s="355"/>
    </row>
    <row r="58" ht="12.75" customHeight="1">
      <c r="A58" s="1"/>
      <c r="B58" s="340" t="s">
        <v>249</v>
      </c>
      <c r="C58" s="358"/>
      <c r="D58" s="358"/>
      <c r="E58" s="358"/>
      <c r="F58" s="358"/>
      <c r="G58" s="358"/>
      <c r="H58" s="358"/>
      <c r="I58" s="358"/>
      <c r="J58" s="342" t="str">
        <f t="shared" ref="J58:J64" si="17">IF((SUM(F58:I58)-D58)=0,"OK","Revisar")</f>
        <v>OK</v>
      </c>
      <c r="K58" s="355"/>
      <c r="L58" s="355"/>
      <c r="M58" s="355"/>
      <c r="N58" s="355"/>
      <c r="O58" s="355"/>
      <c r="P58" s="355"/>
      <c r="Q58" s="355"/>
      <c r="R58" s="355"/>
      <c r="S58" s="355"/>
      <c r="T58" s="355"/>
      <c r="U58" s="355"/>
      <c r="V58" s="355"/>
      <c r="W58" s="355"/>
      <c r="X58" s="355"/>
      <c r="Y58" s="355"/>
      <c r="Z58" s="355"/>
      <c r="AA58" s="355"/>
    </row>
    <row r="59" ht="12.75" customHeight="1">
      <c r="A59" s="1"/>
      <c r="B59" s="343" t="s">
        <v>250</v>
      </c>
      <c r="C59" s="359"/>
      <c r="D59" s="359"/>
      <c r="E59" s="359"/>
      <c r="F59" s="359"/>
      <c r="G59" s="359"/>
      <c r="H59" s="359"/>
      <c r="I59" s="359"/>
      <c r="J59" s="342" t="str">
        <f t="shared" si="17"/>
        <v>OK</v>
      </c>
      <c r="K59" s="355"/>
      <c r="L59" s="355"/>
      <c r="M59" s="355"/>
      <c r="N59" s="355"/>
      <c r="O59" s="355"/>
      <c r="P59" s="355"/>
      <c r="Q59" s="355"/>
      <c r="R59" s="355"/>
      <c r="S59" s="355"/>
      <c r="T59" s="355"/>
      <c r="U59" s="355"/>
      <c r="V59" s="355"/>
      <c r="W59" s="355"/>
      <c r="X59" s="355"/>
      <c r="Y59" s="355"/>
      <c r="Z59" s="355"/>
      <c r="AA59" s="355"/>
    </row>
    <row r="60" ht="12.75" customHeight="1">
      <c r="A60" s="1"/>
      <c r="B60" s="343" t="s">
        <v>251</v>
      </c>
      <c r="C60" s="359"/>
      <c r="D60" s="359"/>
      <c r="E60" s="359"/>
      <c r="F60" s="359"/>
      <c r="G60" s="359"/>
      <c r="H60" s="359"/>
      <c r="I60" s="359"/>
      <c r="J60" s="342" t="str">
        <f t="shared" si="17"/>
        <v>OK</v>
      </c>
      <c r="K60" s="355"/>
      <c r="L60" s="355"/>
      <c r="M60" s="355"/>
      <c r="N60" s="355"/>
      <c r="O60" s="355"/>
      <c r="P60" s="355"/>
      <c r="Q60" s="355"/>
      <c r="R60" s="355"/>
      <c r="S60" s="355"/>
      <c r="T60" s="355"/>
      <c r="U60" s="355"/>
      <c r="V60" s="355"/>
      <c r="W60" s="355"/>
      <c r="X60" s="355"/>
      <c r="Y60" s="355"/>
      <c r="Z60" s="355"/>
      <c r="AA60" s="355"/>
    </row>
    <row r="61" ht="12.75" customHeight="1">
      <c r="A61" s="1"/>
      <c r="B61" s="343" t="s">
        <v>252</v>
      </c>
      <c r="C61" s="359"/>
      <c r="D61" s="359"/>
      <c r="E61" s="359"/>
      <c r="F61" s="359"/>
      <c r="G61" s="359"/>
      <c r="H61" s="359"/>
      <c r="I61" s="359"/>
      <c r="J61" s="342" t="str">
        <f t="shared" si="17"/>
        <v>OK</v>
      </c>
      <c r="K61" s="355"/>
      <c r="L61" s="355"/>
      <c r="M61" s="355"/>
      <c r="N61" s="355"/>
      <c r="O61" s="355"/>
      <c r="P61" s="355"/>
      <c r="Q61" s="355"/>
      <c r="R61" s="355"/>
      <c r="S61" s="355"/>
      <c r="T61" s="355"/>
      <c r="U61" s="355"/>
      <c r="V61" s="355"/>
      <c r="W61" s="355"/>
      <c r="X61" s="355"/>
      <c r="Y61" s="355"/>
      <c r="Z61" s="355"/>
      <c r="AA61" s="355"/>
    </row>
    <row r="62" ht="12.75" customHeight="1">
      <c r="A62" s="1"/>
      <c r="B62" s="343" t="s">
        <v>253</v>
      </c>
      <c r="C62" s="359"/>
      <c r="D62" s="359"/>
      <c r="E62" s="359"/>
      <c r="F62" s="359"/>
      <c r="G62" s="359"/>
      <c r="H62" s="359"/>
      <c r="I62" s="359"/>
      <c r="J62" s="342" t="str">
        <f t="shared" si="17"/>
        <v>OK</v>
      </c>
      <c r="K62" s="355"/>
      <c r="L62" s="355"/>
      <c r="M62" s="355"/>
      <c r="N62" s="355"/>
      <c r="O62" s="355"/>
      <c r="P62" s="355"/>
      <c r="Q62" s="355"/>
      <c r="R62" s="355"/>
      <c r="S62" s="355"/>
      <c r="T62" s="355"/>
      <c r="U62" s="355"/>
      <c r="V62" s="355"/>
      <c r="W62" s="355"/>
      <c r="X62" s="355"/>
      <c r="Y62" s="355"/>
      <c r="Z62" s="355"/>
      <c r="AA62" s="355"/>
    </row>
    <row r="63" ht="12.75" customHeight="1">
      <c r="A63" s="1"/>
      <c r="B63" s="343" t="s">
        <v>254</v>
      </c>
      <c r="C63" s="359"/>
      <c r="D63" s="359"/>
      <c r="E63" s="359"/>
      <c r="F63" s="359"/>
      <c r="G63" s="359"/>
      <c r="H63" s="359"/>
      <c r="I63" s="359"/>
      <c r="J63" s="342" t="str">
        <f t="shared" si="17"/>
        <v>OK</v>
      </c>
      <c r="K63" s="355"/>
      <c r="L63" s="355"/>
      <c r="M63" s="355"/>
      <c r="N63" s="355"/>
      <c r="O63" s="355"/>
      <c r="P63" s="355"/>
      <c r="Q63" s="355"/>
      <c r="R63" s="355"/>
      <c r="S63" s="355"/>
      <c r="T63" s="355"/>
      <c r="U63" s="355"/>
      <c r="V63" s="355"/>
      <c r="W63" s="355"/>
      <c r="X63" s="355"/>
      <c r="Y63" s="355"/>
      <c r="Z63" s="355"/>
      <c r="AA63" s="355"/>
    </row>
    <row r="64" ht="12.75" customHeight="1">
      <c r="A64" s="1"/>
      <c r="B64" s="360" t="s">
        <v>255</v>
      </c>
      <c r="C64" s="359"/>
      <c r="D64" s="361"/>
      <c r="E64" s="361"/>
      <c r="F64" s="361"/>
      <c r="G64" s="361"/>
      <c r="H64" s="361"/>
      <c r="I64" s="361"/>
      <c r="J64" s="342" t="str">
        <f t="shared" si="17"/>
        <v>OK</v>
      </c>
      <c r="K64" s="355"/>
      <c r="L64" s="355"/>
      <c r="M64" s="355"/>
      <c r="N64" s="355"/>
      <c r="O64" s="355"/>
      <c r="P64" s="355"/>
      <c r="Q64" s="355"/>
      <c r="R64" s="355"/>
      <c r="S64" s="355"/>
      <c r="T64" s="355"/>
      <c r="U64" s="355"/>
      <c r="V64" s="355"/>
      <c r="W64" s="355"/>
      <c r="X64" s="355"/>
      <c r="Y64" s="355"/>
      <c r="Z64" s="355"/>
      <c r="AA64" s="355"/>
    </row>
    <row r="65" ht="12.75" customHeight="1">
      <c r="A65" s="1"/>
      <c r="B65" s="345" t="s">
        <v>130</v>
      </c>
      <c r="C65" s="346">
        <f t="shared" ref="C65:I65" si="18">SUM(C58:C64)</f>
        <v>0</v>
      </c>
      <c r="D65" s="346">
        <f t="shared" si="18"/>
        <v>0</v>
      </c>
      <c r="E65" s="346">
        <f t="shared" si="18"/>
        <v>0</v>
      </c>
      <c r="F65" s="346">
        <f t="shared" si="18"/>
        <v>0</v>
      </c>
      <c r="G65" s="346">
        <f t="shared" si="18"/>
        <v>0</v>
      </c>
      <c r="H65" s="346">
        <f t="shared" si="18"/>
        <v>0</v>
      </c>
      <c r="I65" s="346">
        <f t="shared" si="18"/>
        <v>0</v>
      </c>
      <c r="J65" s="346"/>
      <c r="K65" s="355"/>
      <c r="L65" s="355"/>
      <c r="M65" s="355"/>
      <c r="N65" s="355"/>
      <c r="O65" s="355"/>
      <c r="P65" s="355"/>
      <c r="Q65" s="355"/>
      <c r="R65" s="355"/>
      <c r="S65" s="355"/>
      <c r="T65" s="355"/>
      <c r="U65" s="355"/>
      <c r="V65" s="355"/>
      <c r="W65" s="355"/>
      <c r="X65" s="355"/>
      <c r="Y65" s="355"/>
      <c r="Z65" s="355"/>
      <c r="AA65" s="355"/>
    </row>
    <row r="66" ht="24.0" customHeight="1">
      <c r="A66" s="1"/>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row>
    <row r="67" ht="12.75" customHeight="1">
      <c r="A67" s="1"/>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row>
    <row r="68" ht="27.75" customHeight="1">
      <c r="A68" s="1"/>
      <c r="B68" s="363" t="s">
        <v>256</v>
      </c>
      <c r="C68" s="351" t="s">
        <v>1</v>
      </c>
      <c r="D68" s="351" t="s">
        <v>257</v>
      </c>
      <c r="E68" s="351" t="s">
        <v>27</v>
      </c>
      <c r="F68" s="352" t="s">
        <v>4</v>
      </c>
      <c r="G68" s="353"/>
      <c r="H68" s="352" t="s">
        <v>5</v>
      </c>
      <c r="I68" s="353"/>
      <c r="J68" s="354" t="s">
        <v>75</v>
      </c>
      <c r="K68" s="355"/>
      <c r="L68" s="355"/>
      <c r="M68" s="355"/>
      <c r="N68" s="355"/>
      <c r="O68" s="355"/>
      <c r="P68" s="355"/>
      <c r="Q68" s="355"/>
      <c r="R68" s="355"/>
      <c r="S68" s="355"/>
      <c r="T68" s="355"/>
      <c r="U68" s="355"/>
      <c r="V68" s="355"/>
      <c r="W68" s="355"/>
      <c r="X68" s="355"/>
      <c r="Y68" s="355"/>
      <c r="Z68" s="355"/>
      <c r="AA68" s="355"/>
    </row>
    <row r="69" ht="27.75" customHeight="1">
      <c r="A69" s="1"/>
      <c r="B69" s="47"/>
      <c r="C69" s="137"/>
      <c r="D69" s="137"/>
      <c r="E69" s="137"/>
      <c r="F69" s="356" t="s">
        <v>6</v>
      </c>
      <c r="G69" s="356" t="s">
        <v>7</v>
      </c>
      <c r="H69" s="356" t="s">
        <v>6</v>
      </c>
      <c r="I69" s="356" t="s">
        <v>7</v>
      </c>
      <c r="J69" s="357" t="s">
        <v>85</v>
      </c>
      <c r="K69" s="355"/>
      <c r="L69" s="355"/>
      <c r="M69" s="355"/>
      <c r="N69" s="355"/>
      <c r="O69" s="355"/>
      <c r="P69" s="355"/>
      <c r="Q69" s="355"/>
      <c r="R69" s="355"/>
      <c r="S69" s="355"/>
      <c r="T69" s="355"/>
      <c r="U69" s="355"/>
      <c r="V69" s="355"/>
      <c r="W69" s="355"/>
      <c r="X69" s="355"/>
      <c r="Y69" s="355"/>
      <c r="Z69" s="355"/>
      <c r="AA69" s="355"/>
    </row>
    <row r="70" ht="12.75" customHeight="1">
      <c r="A70" s="1"/>
      <c r="B70" s="340"/>
      <c r="C70" s="358"/>
      <c r="D70" s="358"/>
      <c r="E70" s="358"/>
      <c r="F70" s="358"/>
      <c r="G70" s="358"/>
      <c r="H70" s="358"/>
      <c r="I70" s="358"/>
      <c r="J70" s="342" t="str">
        <f t="shared" ref="J70:J76" si="19">IF((SUM(F70:I70)-D70)=0,"OK","Revisar")</f>
        <v>OK</v>
      </c>
      <c r="K70" s="355"/>
      <c r="L70" s="355"/>
      <c r="M70" s="355"/>
      <c r="N70" s="355"/>
      <c r="O70" s="355"/>
      <c r="P70" s="355"/>
      <c r="Q70" s="355"/>
      <c r="R70" s="355"/>
      <c r="S70" s="355"/>
      <c r="T70" s="355"/>
      <c r="U70" s="355"/>
      <c r="V70" s="355"/>
      <c r="W70" s="355"/>
      <c r="X70" s="355"/>
      <c r="Y70" s="355"/>
      <c r="Z70" s="355"/>
      <c r="AA70" s="355"/>
    </row>
    <row r="71" ht="12.75" customHeight="1">
      <c r="A71" s="1"/>
      <c r="B71" s="343"/>
      <c r="C71" s="359"/>
      <c r="D71" s="359"/>
      <c r="E71" s="359"/>
      <c r="F71" s="359"/>
      <c r="G71" s="359"/>
      <c r="H71" s="359"/>
      <c r="I71" s="359"/>
      <c r="J71" s="342" t="str">
        <f t="shared" si="19"/>
        <v>OK</v>
      </c>
      <c r="K71" s="355"/>
      <c r="L71" s="355"/>
      <c r="M71" s="355"/>
      <c r="N71" s="355"/>
      <c r="O71" s="355"/>
      <c r="P71" s="355"/>
      <c r="Q71" s="355"/>
      <c r="R71" s="355"/>
      <c r="S71" s="355"/>
      <c r="T71" s="355"/>
      <c r="U71" s="355"/>
      <c r="V71" s="355"/>
      <c r="W71" s="355"/>
      <c r="X71" s="355"/>
      <c r="Y71" s="355"/>
      <c r="Z71" s="355"/>
      <c r="AA71" s="355"/>
    </row>
    <row r="72" ht="12.75" customHeight="1">
      <c r="A72" s="1"/>
      <c r="B72" s="343"/>
      <c r="C72" s="359"/>
      <c r="D72" s="359"/>
      <c r="E72" s="359"/>
      <c r="F72" s="359"/>
      <c r="G72" s="359"/>
      <c r="H72" s="359"/>
      <c r="I72" s="359"/>
      <c r="J72" s="342" t="str">
        <f t="shared" si="19"/>
        <v>OK</v>
      </c>
      <c r="K72" s="355"/>
      <c r="L72" s="355"/>
      <c r="M72" s="355"/>
      <c r="N72" s="355"/>
      <c r="O72" s="355"/>
      <c r="P72" s="355"/>
      <c r="Q72" s="355"/>
      <c r="R72" s="355"/>
      <c r="S72" s="355"/>
      <c r="T72" s="355"/>
      <c r="U72" s="355"/>
      <c r="V72" s="355"/>
      <c r="W72" s="355"/>
      <c r="X72" s="355"/>
      <c r="Y72" s="355"/>
      <c r="Z72" s="355"/>
      <c r="AA72" s="355"/>
    </row>
    <row r="73" ht="12.75" customHeight="1">
      <c r="A73" s="1"/>
      <c r="B73" s="343"/>
      <c r="C73" s="359"/>
      <c r="D73" s="359"/>
      <c r="E73" s="359"/>
      <c r="F73" s="359"/>
      <c r="G73" s="359"/>
      <c r="H73" s="359"/>
      <c r="I73" s="359"/>
      <c r="J73" s="342" t="str">
        <f t="shared" si="19"/>
        <v>OK</v>
      </c>
      <c r="K73" s="355"/>
      <c r="L73" s="355"/>
      <c r="M73" s="355"/>
      <c r="N73" s="355"/>
      <c r="O73" s="355"/>
      <c r="P73" s="355"/>
      <c r="Q73" s="355"/>
      <c r="R73" s="355"/>
      <c r="S73" s="355"/>
      <c r="T73" s="355"/>
      <c r="U73" s="355"/>
      <c r="V73" s="355"/>
      <c r="W73" s="355"/>
      <c r="X73" s="355"/>
      <c r="Y73" s="355"/>
      <c r="Z73" s="355"/>
      <c r="AA73" s="355"/>
    </row>
    <row r="74" ht="12.75" customHeight="1">
      <c r="A74" s="1"/>
      <c r="B74" s="343"/>
      <c r="C74" s="359"/>
      <c r="D74" s="359"/>
      <c r="E74" s="359"/>
      <c r="F74" s="359"/>
      <c r="G74" s="359"/>
      <c r="H74" s="359"/>
      <c r="I74" s="359"/>
      <c r="J74" s="342" t="str">
        <f t="shared" si="19"/>
        <v>OK</v>
      </c>
      <c r="K74" s="355"/>
      <c r="L74" s="355"/>
      <c r="M74" s="355"/>
      <c r="N74" s="355"/>
      <c r="O74" s="355"/>
      <c r="P74" s="355"/>
      <c r="Q74" s="355"/>
      <c r="R74" s="355"/>
      <c r="S74" s="355"/>
      <c r="T74" s="355"/>
      <c r="U74" s="355"/>
      <c r="V74" s="355"/>
      <c r="W74" s="355"/>
      <c r="X74" s="355"/>
      <c r="Y74" s="355"/>
      <c r="Z74" s="355"/>
      <c r="AA74" s="355"/>
    </row>
    <row r="75" ht="12.75" customHeight="1">
      <c r="A75" s="1"/>
      <c r="B75" s="343"/>
      <c r="C75" s="359"/>
      <c r="D75" s="359"/>
      <c r="E75" s="359"/>
      <c r="F75" s="359"/>
      <c r="G75" s="359"/>
      <c r="H75" s="359"/>
      <c r="I75" s="359"/>
      <c r="J75" s="342" t="str">
        <f t="shared" si="19"/>
        <v>OK</v>
      </c>
      <c r="K75" s="355"/>
      <c r="L75" s="355"/>
      <c r="M75" s="355"/>
      <c r="N75" s="355"/>
      <c r="O75" s="355"/>
      <c r="P75" s="355"/>
      <c r="Q75" s="355"/>
      <c r="R75" s="355"/>
      <c r="S75" s="355"/>
      <c r="T75" s="355"/>
      <c r="U75" s="355"/>
      <c r="V75" s="355"/>
      <c r="W75" s="355"/>
      <c r="X75" s="355"/>
      <c r="Y75" s="355"/>
      <c r="Z75" s="355"/>
      <c r="AA75" s="355"/>
    </row>
    <row r="76" ht="12.75" customHeight="1">
      <c r="A76" s="1"/>
      <c r="B76" s="360"/>
      <c r="C76" s="359"/>
      <c r="D76" s="361"/>
      <c r="E76" s="361"/>
      <c r="F76" s="361"/>
      <c r="G76" s="361"/>
      <c r="H76" s="361"/>
      <c r="I76" s="361"/>
      <c r="J76" s="342" t="str">
        <f t="shared" si="19"/>
        <v>OK</v>
      </c>
      <c r="K76" s="355"/>
      <c r="L76" s="355"/>
      <c r="M76" s="355"/>
      <c r="N76" s="355"/>
      <c r="O76" s="355"/>
      <c r="P76" s="355"/>
      <c r="Q76" s="355"/>
      <c r="R76" s="355"/>
      <c r="S76" s="355"/>
      <c r="T76" s="355"/>
      <c r="U76" s="355"/>
      <c r="V76" s="355"/>
      <c r="W76" s="355"/>
      <c r="X76" s="355"/>
      <c r="Y76" s="355"/>
      <c r="Z76" s="355"/>
      <c r="AA76" s="355"/>
    </row>
    <row r="77" ht="12.75" customHeight="1">
      <c r="A77" s="1"/>
      <c r="B77" s="345" t="s">
        <v>130</v>
      </c>
      <c r="C77" s="346">
        <f t="shared" ref="C77:I77" si="20">SUM(C70:C76)</f>
        <v>0</v>
      </c>
      <c r="D77" s="346">
        <f t="shared" si="20"/>
        <v>0</v>
      </c>
      <c r="E77" s="346">
        <f t="shared" si="20"/>
        <v>0</v>
      </c>
      <c r="F77" s="346">
        <f t="shared" si="20"/>
        <v>0</v>
      </c>
      <c r="G77" s="346">
        <f t="shared" si="20"/>
        <v>0</v>
      </c>
      <c r="H77" s="346">
        <f t="shared" si="20"/>
        <v>0</v>
      </c>
      <c r="I77" s="346">
        <f t="shared" si="20"/>
        <v>0</v>
      </c>
      <c r="J77" s="346"/>
      <c r="K77" s="355"/>
      <c r="L77" s="355"/>
      <c r="M77" s="355"/>
      <c r="N77" s="355"/>
      <c r="O77" s="355"/>
      <c r="P77" s="355"/>
      <c r="Q77" s="355"/>
      <c r="R77" s="355"/>
      <c r="S77" s="355"/>
      <c r="T77" s="355"/>
      <c r="U77" s="355"/>
      <c r="V77" s="355"/>
      <c r="W77" s="355"/>
      <c r="X77" s="355"/>
      <c r="Y77" s="355"/>
      <c r="Z77" s="355"/>
      <c r="AA77" s="355"/>
    </row>
    <row r="78" ht="24.0" customHeight="1">
      <c r="A78" s="1"/>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row>
    <row r="79" ht="12.75" customHeight="1">
      <c r="A79" s="1"/>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row>
    <row r="80" ht="12.75" customHeight="1">
      <c r="A80" s="1"/>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row>
    <row r="81" ht="12.75" customHeight="1">
      <c r="A81" s="1"/>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row>
    <row r="82" ht="12.75" customHeight="1">
      <c r="A82" s="1"/>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row>
    <row r="83" ht="12.75" customHeight="1">
      <c r="A83" s="1"/>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row>
    <row r="84" ht="12.75" customHeight="1">
      <c r="A84" s="1"/>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row>
    <row r="85" ht="12.75" customHeight="1">
      <c r="A85" s="1"/>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row>
    <row r="86" ht="12.75" customHeight="1">
      <c r="A86" s="1"/>
      <c r="B86" s="35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row>
    <row r="87" ht="12.75" customHeight="1">
      <c r="A87" s="1"/>
      <c r="B87" s="35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row>
    <row r="88" ht="12.75" customHeight="1">
      <c r="A88" s="1"/>
      <c r="B88" s="355"/>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row>
    <row r="89" ht="12.75" customHeight="1">
      <c r="A89" s="1"/>
      <c r="B89" s="35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row>
    <row r="90" ht="12.75" customHeight="1">
      <c r="A90" s="1"/>
      <c r="B90" s="355"/>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row>
    <row r="91" ht="12.75" customHeight="1">
      <c r="A91" s="1"/>
      <c r="B91" s="355"/>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row>
    <row r="92" ht="12.75" customHeight="1">
      <c r="A92" s="1"/>
      <c r="B92" s="355"/>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row>
    <row r="93" ht="12.75" customHeight="1">
      <c r="A93" s="1"/>
      <c r="B93" s="35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row>
    <row r="94" ht="12.75" customHeight="1">
      <c r="A94" s="1"/>
      <c r="B94" s="355"/>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row>
    <row r="95" ht="12.75" customHeight="1">
      <c r="A95" s="1"/>
      <c r="B95" s="355"/>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row>
    <row r="96" ht="12.75" customHeight="1">
      <c r="A96" s="1"/>
      <c r="B96" s="355"/>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row>
    <row r="97" ht="12.75" customHeight="1">
      <c r="A97" s="1"/>
      <c r="B97" s="355"/>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row>
    <row r="98" ht="12.75" customHeight="1">
      <c r="A98" s="1"/>
      <c r="B98" s="355"/>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row>
    <row r="99" ht="12.75" customHeight="1">
      <c r="A99" s="1"/>
      <c r="B99" s="355"/>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row>
    <row r="100" ht="12.75" customHeight="1">
      <c r="A100" s="1"/>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row>
    <row r="101" ht="12.75" customHeight="1">
      <c r="A101" s="1"/>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row>
    <row r="102" ht="12.75" customHeight="1">
      <c r="A102" s="1"/>
      <c r="B102" s="35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row>
    <row r="103" ht="12.75" customHeight="1">
      <c r="A103" s="1"/>
      <c r="B103" s="355"/>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row>
    <row r="104" ht="12.75" customHeight="1">
      <c r="A104" s="1"/>
      <c r="B104" s="35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row>
    <row r="105" ht="12.75" customHeight="1">
      <c r="A105" s="1"/>
      <c r="B105" s="355"/>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row>
    <row r="106" ht="12.75" customHeight="1">
      <c r="A106" s="1"/>
      <c r="B106" s="355"/>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row>
    <row r="107" ht="12.75" customHeight="1">
      <c r="A107" s="1"/>
      <c r="B107" s="35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row>
    <row r="108" ht="12.75" customHeight="1">
      <c r="A108" s="1"/>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row>
    <row r="109" ht="12.75" customHeight="1">
      <c r="A109" s="1"/>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row>
    <row r="110" ht="12.75" customHeight="1">
      <c r="A110" s="1"/>
      <c r="B110" s="35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row>
    <row r="111" ht="12.75" customHeight="1">
      <c r="A111" s="1"/>
      <c r="B111" s="355"/>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row>
    <row r="112" ht="12.75" customHeight="1">
      <c r="A112" s="1"/>
      <c r="B112" s="355"/>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row>
    <row r="113" ht="12.75" customHeight="1">
      <c r="A113" s="1"/>
      <c r="B113" s="355"/>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row>
    <row r="114" ht="12.75" customHeight="1">
      <c r="A114" s="1"/>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row>
    <row r="115" ht="12.75" customHeight="1">
      <c r="A115" s="1"/>
      <c r="B115" s="355"/>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row>
    <row r="116" ht="12.75" customHeight="1">
      <c r="A116" s="1"/>
      <c r="B116" s="355"/>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row>
    <row r="117" ht="12.75" customHeight="1">
      <c r="A117" s="1"/>
      <c r="B117" s="35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row>
    <row r="118" ht="12.75" customHeight="1">
      <c r="A118" s="1"/>
      <c r="B118" s="35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row>
    <row r="119" ht="12.75" customHeight="1">
      <c r="A119" s="1"/>
      <c r="B119" s="355"/>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row>
    <row r="120" ht="12.75" customHeight="1">
      <c r="A120" s="1"/>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row>
    <row r="121" ht="12.75" customHeight="1">
      <c r="A121" s="1"/>
      <c r="B121" s="355"/>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row>
    <row r="122" ht="12.75" customHeight="1">
      <c r="A122" s="1"/>
      <c r="B122" s="355"/>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row>
    <row r="123" ht="12.75" customHeight="1">
      <c r="A123" s="1"/>
      <c r="B123" s="355"/>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row>
    <row r="124" ht="12.75" customHeight="1">
      <c r="A124" s="1"/>
      <c r="B124" s="355"/>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row>
    <row r="125" ht="12.75" customHeight="1">
      <c r="A125" s="1"/>
      <c r="B125" s="355"/>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row>
    <row r="126" ht="12.75" customHeight="1">
      <c r="A126" s="1"/>
      <c r="B126" s="355"/>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row>
    <row r="127" ht="12.75" customHeight="1">
      <c r="A127" s="1"/>
      <c r="B127" s="355"/>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row>
    <row r="128" ht="12.75" customHeight="1">
      <c r="A128" s="1"/>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row>
    <row r="129" ht="12.75" customHeight="1">
      <c r="A129" s="1"/>
      <c r="B129" s="355"/>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row>
    <row r="130" ht="12.75" customHeight="1">
      <c r="A130" s="1"/>
      <c r="B130" s="355"/>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row>
    <row r="131" ht="12.75" customHeight="1">
      <c r="A131" s="1"/>
      <c r="B131" s="355"/>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row>
    <row r="132" ht="12.75" customHeight="1">
      <c r="A132" s="1"/>
      <c r="B132" s="355"/>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row>
    <row r="133" ht="12.75" customHeight="1">
      <c r="A133" s="1"/>
      <c r="B133" s="355"/>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row>
    <row r="134" ht="12.75" customHeight="1">
      <c r="A134" s="1"/>
      <c r="B134" s="355"/>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row>
    <row r="135" ht="12.75" customHeight="1">
      <c r="A135" s="1"/>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row>
    <row r="136" ht="12.75" customHeight="1">
      <c r="A136" s="1"/>
      <c r="B136" s="355"/>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row>
    <row r="137" ht="12.75" customHeight="1">
      <c r="A137" s="1"/>
      <c r="B137" s="355"/>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row>
    <row r="138" ht="12.75" customHeight="1">
      <c r="A138" s="1"/>
      <c r="B138" s="355"/>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row>
    <row r="139" ht="12.75" customHeight="1">
      <c r="A139" s="1"/>
      <c r="B139" s="355"/>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row>
    <row r="140" ht="12.75" customHeight="1">
      <c r="A140" s="1"/>
      <c r="B140" s="355"/>
      <c r="C140" s="355"/>
      <c r="D140" s="355"/>
      <c r="E140" s="355"/>
      <c r="F140" s="355"/>
      <c r="G140" s="355"/>
      <c r="H140" s="355"/>
      <c r="I140" s="355"/>
      <c r="J140" s="355"/>
      <c r="K140" s="355"/>
      <c r="L140" s="355"/>
      <c r="M140" s="355"/>
      <c r="N140" s="355"/>
      <c r="O140" s="355"/>
      <c r="P140" s="355"/>
      <c r="Q140" s="355"/>
      <c r="R140" s="355"/>
      <c r="S140" s="355"/>
      <c r="T140" s="355"/>
      <c r="U140" s="355"/>
      <c r="V140" s="355"/>
      <c r="W140" s="355"/>
      <c r="X140" s="355"/>
      <c r="Y140" s="355"/>
      <c r="Z140" s="355"/>
      <c r="AA140" s="355"/>
    </row>
    <row r="141" ht="12.75" customHeight="1">
      <c r="A141" s="1"/>
      <c r="B141" s="355"/>
      <c r="C141" s="355"/>
      <c r="D141" s="355"/>
      <c r="E141" s="355"/>
      <c r="F141" s="355"/>
      <c r="G141" s="355"/>
      <c r="H141" s="355"/>
      <c r="I141" s="355"/>
      <c r="J141" s="355"/>
      <c r="K141" s="355"/>
      <c r="L141" s="355"/>
      <c r="M141" s="355"/>
      <c r="N141" s="355"/>
      <c r="O141" s="355"/>
      <c r="P141" s="355"/>
      <c r="Q141" s="355"/>
      <c r="R141" s="355"/>
      <c r="S141" s="355"/>
      <c r="T141" s="355"/>
      <c r="U141" s="355"/>
      <c r="V141" s="355"/>
      <c r="W141" s="355"/>
      <c r="X141" s="355"/>
      <c r="Y141" s="355"/>
      <c r="Z141" s="355"/>
      <c r="AA141" s="355"/>
    </row>
    <row r="142" ht="12.75" customHeight="1">
      <c r="A142" s="1"/>
      <c r="B142" s="355"/>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c r="AA142" s="355"/>
    </row>
    <row r="143" ht="12.75" customHeight="1">
      <c r="A143" s="1"/>
      <c r="B143" s="355"/>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row>
    <row r="144" ht="12.75" customHeight="1">
      <c r="A144" s="1"/>
      <c r="B144" s="355"/>
      <c r="C144" s="355"/>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355"/>
      <c r="AA144" s="355"/>
    </row>
    <row r="145" ht="12.75" customHeight="1">
      <c r="A145" s="1"/>
      <c r="B145" s="355"/>
      <c r="C145" s="355"/>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355"/>
      <c r="AA145" s="355"/>
    </row>
    <row r="146" ht="12.75" customHeight="1">
      <c r="A146" s="1"/>
      <c r="B146" s="355"/>
      <c r="C146" s="355"/>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row>
    <row r="147" ht="12.75" customHeight="1">
      <c r="A147" s="1"/>
      <c r="B147" s="355"/>
      <c r="C147" s="355"/>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355"/>
      <c r="Z147" s="355"/>
      <c r="AA147" s="355"/>
    </row>
    <row r="148" ht="12.75" customHeight="1">
      <c r="A148" s="1"/>
      <c r="B148" s="355"/>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row>
    <row r="149" ht="12.75" customHeight="1">
      <c r="A149" s="1"/>
      <c r="B149" s="355"/>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row>
    <row r="150" ht="12.75" customHeight="1">
      <c r="A150" s="1"/>
      <c r="B150" s="355"/>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row>
    <row r="151" ht="12.75" customHeight="1">
      <c r="A151" s="1"/>
      <c r="B151" s="355"/>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row>
    <row r="152" ht="12.75" customHeight="1">
      <c r="A152" s="1"/>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row>
    <row r="153" ht="12.75" customHeight="1">
      <c r="A153" s="1"/>
      <c r="B153" s="355"/>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row>
    <row r="154" ht="12.75" customHeight="1">
      <c r="A154" s="1"/>
      <c r="B154" s="355"/>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row>
    <row r="155" ht="12.75" customHeight="1">
      <c r="A155" s="1"/>
      <c r="B155" s="355"/>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row>
    <row r="156" ht="12.75" customHeight="1">
      <c r="A156" s="1"/>
      <c r="B156" s="355"/>
      <c r="C156" s="355"/>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c r="AA156" s="355"/>
    </row>
    <row r="157" ht="12.75" customHeight="1">
      <c r="A157" s="1"/>
      <c r="B157" s="355"/>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c r="AA157" s="355"/>
    </row>
    <row r="158" ht="12.75" customHeight="1">
      <c r="A158" s="1"/>
      <c r="B158" s="355"/>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row>
    <row r="159" ht="12.75" customHeight="1">
      <c r="A159" s="1"/>
      <c r="B159" s="355"/>
      <c r="C159" s="355"/>
      <c r="D159" s="355"/>
      <c r="E159" s="355"/>
      <c r="F159" s="355"/>
      <c r="G159" s="355"/>
      <c r="H159" s="355"/>
      <c r="I159" s="355"/>
      <c r="J159" s="355"/>
      <c r="K159" s="355"/>
      <c r="L159" s="355"/>
      <c r="M159" s="355"/>
      <c r="N159" s="355"/>
      <c r="O159" s="355"/>
      <c r="P159" s="355"/>
      <c r="Q159" s="355"/>
      <c r="R159" s="355"/>
      <c r="S159" s="355"/>
      <c r="T159" s="355"/>
      <c r="U159" s="355"/>
      <c r="V159" s="355"/>
      <c r="W159" s="355"/>
      <c r="X159" s="355"/>
      <c r="Y159" s="355"/>
      <c r="Z159" s="355"/>
      <c r="AA159" s="355"/>
    </row>
    <row r="160" ht="12.75" customHeight="1">
      <c r="A160" s="1"/>
      <c r="B160" s="355"/>
      <c r="C160" s="355"/>
      <c r="D160" s="355"/>
      <c r="E160" s="355"/>
      <c r="F160" s="355"/>
      <c r="G160" s="355"/>
      <c r="H160" s="355"/>
      <c r="I160" s="355"/>
      <c r="J160" s="355"/>
      <c r="K160" s="355"/>
      <c r="L160" s="355"/>
      <c r="M160" s="355"/>
      <c r="N160" s="355"/>
      <c r="O160" s="355"/>
      <c r="P160" s="355"/>
      <c r="Q160" s="355"/>
      <c r="R160" s="355"/>
      <c r="S160" s="355"/>
      <c r="T160" s="355"/>
      <c r="U160" s="355"/>
      <c r="V160" s="355"/>
      <c r="W160" s="355"/>
      <c r="X160" s="355"/>
      <c r="Y160" s="355"/>
      <c r="Z160" s="355"/>
      <c r="AA160" s="355"/>
    </row>
    <row r="161" ht="12.75" customHeight="1">
      <c r="A161" s="1"/>
      <c r="B161" s="355"/>
      <c r="C161" s="355"/>
      <c r="D161" s="355"/>
      <c r="E161" s="355"/>
      <c r="F161" s="355"/>
      <c r="G161" s="355"/>
      <c r="H161" s="355"/>
      <c r="I161" s="355"/>
      <c r="J161" s="355"/>
      <c r="K161" s="355"/>
      <c r="L161" s="355"/>
      <c r="M161" s="355"/>
      <c r="N161" s="355"/>
      <c r="O161" s="355"/>
      <c r="P161" s="355"/>
      <c r="Q161" s="355"/>
      <c r="R161" s="355"/>
      <c r="S161" s="355"/>
      <c r="T161" s="355"/>
      <c r="U161" s="355"/>
      <c r="V161" s="355"/>
      <c r="W161" s="355"/>
      <c r="X161" s="355"/>
      <c r="Y161" s="355"/>
      <c r="Z161" s="355"/>
      <c r="AA161" s="355"/>
    </row>
    <row r="162" ht="12.75" customHeight="1">
      <c r="A162" s="1"/>
      <c r="B162" s="355"/>
      <c r="C162" s="355"/>
      <c r="D162" s="355"/>
      <c r="E162" s="355"/>
      <c r="F162" s="355"/>
      <c r="G162" s="355"/>
      <c r="H162" s="355"/>
      <c r="I162" s="355"/>
      <c r="J162" s="355"/>
      <c r="K162" s="355"/>
      <c r="L162" s="355"/>
      <c r="M162" s="355"/>
      <c r="N162" s="355"/>
      <c r="O162" s="355"/>
      <c r="P162" s="355"/>
      <c r="Q162" s="355"/>
      <c r="R162" s="355"/>
      <c r="S162" s="355"/>
      <c r="T162" s="355"/>
      <c r="U162" s="355"/>
      <c r="V162" s="355"/>
      <c r="W162" s="355"/>
      <c r="X162" s="355"/>
      <c r="Y162" s="355"/>
      <c r="Z162" s="355"/>
      <c r="AA162" s="355"/>
    </row>
    <row r="163" ht="12.75" customHeight="1">
      <c r="A163" s="1"/>
      <c r="B163" s="355"/>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row>
    <row r="164" ht="12.75" customHeight="1">
      <c r="A164" s="1"/>
      <c r="B164" s="355"/>
      <c r="C164" s="355"/>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355"/>
      <c r="Z164" s="355"/>
      <c r="AA164" s="355"/>
    </row>
    <row r="165" ht="12.75" customHeight="1">
      <c r="A165" s="1"/>
      <c r="B165" s="355"/>
      <c r="C165" s="355"/>
      <c r="D165" s="355"/>
      <c r="E165" s="355"/>
      <c r="F165" s="355"/>
      <c r="G165" s="355"/>
      <c r="H165" s="355"/>
      <c r="I165" s="355"/>
      <c r="J165" s="355"/>
      <c r="K165" s="355"/>
      <c r="L165" s="355"/>
      <c r="M165" s="355"/>
      <c r="N165" s="355"/>
      <c r="O165" s="355"/>
      <c r="P165" s="355"/>
      <c r="Q165" s="355"/>
      <c r="R165" s="355"/>
      <c r="S165" s="355"/>
      <c r="T165" s="355"/>
      <c r="U165" s="355"/>
      <c r="V165" s="355"/>
      <c r="W165" s="355"/>
      <c r="X165" s="355"/>
      <c r="Y165" s="355"/>
      <c r="Z165" s="355"/>
      <c r="AA165" s="355"/>
    </row>
    <row r="166" ht="12.75" customHeight="1">
      <c r="A166" s="1"/>
      <c r="B166" s="355"/>
      <c r="C166" s="355"/>
      <c r="D166" s="355"/>
      <c r="E166" s="355"/>
      <c r="F166" s="355"/>
      <c r="G166" s="355"/>
      <c r="H166" s="355"/>
      <c r="I166" s="355"/>
      <c r="J166" s="355"/>
      <c r="K166" s="355"/>
      <c r="L166" s="355"/>
      <c r="M166" s="355"/>
      <c r="N166" s="355"/>
      <c r="O166" s="355"/>
      <c r="P166" s="355"/>
      <c r="Q166" s="355"/>
      <c r="R166" s="355"/>
      <c r="S166" s="355"/>
      <c r="T166" s="355"/>
      <c r="U166" s="355"/>
      <c r="V166" s="355"/>
      <c r="W166" s="355"/>
      <c r="X166" s="355"/>
      <c r="Y166" s="355"/>
      <c r="Z166" s="355"/>
      <c r="AA166" s="355"/>
    </row>
    <row r="167" ht="12.75" customHeight="1">
      <c r="A167" s="1"/>
      <c r="B167" s="355"/>
      <c r="C167" s="355"/>
      <c r="D167" s="355"/>
      <c r="E167" s="355"/>
      <c r="F167" s="355"/>
      <c r="G167" s="355"/>
      <c r="H167" s="355"/>
      <c r="I167" s="355"/>
      <c r="J167" s="355"/>
      <c r="K167" s="355"/>
      <c r="L167" s="355"/>
      <c r="M167" s="355"/>
      <c r="N167" s="355"/>
      <c r="O167" s="355"/>
      <c r="P167" s="355"/>
      <c r="Q167" s="355"/>
      <c r="R167" s="355"/>
      <c r="S167" s="355"/>
      <c r="T167" s="355"/>
      <c r="U167" s="355"/>
      <c r="V167" s="355"/>
      <c r="W167" s="355"/>
      <c r="X167" s="355"/>
      <c r="Y167" s="355"/>
      <c r="Z167" s="355"/>
      <c r="AA167" s="355"/>
    </row>
    <row r="168" ht="12.75" customHeight="1">
      <c r="A168" s="1"/>
      <c r="B168" s="355"/>
      <c r="C168" s="355"/>
      <c r="D168" s="355"/>
      <c r="E168" s="355"/>
      <c r="F168" s="355"/>
      <c r="G168" s="355"/>
      <c r="H168" s="355"/>
      <c r="I168" s="355"/>
      <c r="J168" s="355"/>
      <c r="K168" s="355"/>
      <c r="L168" s="355"/>
      <c r="M168" s="355"/>
      <c r="N168" s="355"/>
      <c r="O168" s="355"/>
      <c r="P168" s="355"/>
      <c r="Q168" s="355"/>
      <c r="R168" s="355"/>
      <c r="S168" s="355"/>
      <c r="T168" s="355"/>
      <c r="U168" s="355"/>
      <c r="V168" s="355"/>
      <c r="W168" s="355"/>
      <c r="X168" s="355"/>
      <c r="Y168" s="355"/>
      <c r="Z168" s="355"/>
      <c r="AA168" s="355"/>
    </row>
    <row r="169" ht="12.75" customHeight="1">
      <c r="A169" s="1"/>
      <c r="B169" s="355"/>
      <c r="C169" s="355"/>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row>
    <row r="170" ht="12.75" customHeight="1">
      <c r="A170" s="1"/>
      <c r="B170" s="355"/>
      <c r="C170" s="355"/>
      <c r="D170" s="355"/>
      <c r="E170" s="355"/>
      <c r="F170" s="355"/>
      <c r="G170" s="355"/>
      <c r="H170" s="355"/>
      <c r="I170" s="355"/>
      <c r="J170" s="355"/>
      <c r="K170" s="355"/>
      <c r="L170" s="355"/>
      <c r="M170" s="355"/>
      <c r="N170" s="355"/>
      <c r="O170" s="355"/>
      <c r="P170" s="355"/>
      <c r="Q170" s="355"/>
      <c r="R170" s="355"/>
      <c r="S170" s="355"/>
      <c r="T170" s="355"/>
      <c r="U170" s="355"/>
      <c r="V170" s="355"/>
      <c r="W170" s="355"/>
      <c r="X170" s="355"/>
      <c r="Y170" s="355"/>
      <c r="Z170" s="355"/>
      <c r="AA170" s="355"/>
    </row>
    <row r="171" ht="12.75" customHeight="1">
      <c r="A171" s="1"/>
      <c r="B171" s="355"/>
      <c r="C171" s="355"/>
      <c r="D171" s="355"/>
      <c r="E171" s="355"/>
      <c r="F171" s="355"/>
      <c r="G171" s="355"/>
      <c r="H171" s="355"/>
      <c r="I171" s="355"/>
      <c r="J171" s="355"/>
      <c r="K171" s="355"/>
      <c r="L171" s="355"/>
      <c r="M171" s="355"/>
      <c r="N171" s="355"/>
      <c r="O171" s="355"/>
      <c r="P171" s="355"/>
      <c r="Q171" s="355"/>
      <c r="R171" s="355"/>
      <c r="S171" s="355"/>
      <c r="T171" s="355"/>
      <c r="U171" s="355"/>
      <c r="V171" s="355"/>
      <c r="W171" s="355"/>
      <c r="X171" s="355"/>
      <c r="Y171" s="355"/>
      <c r="Z171" s="355"/>
      <c r="AA171" s="355"/>
    </row>
    <row r="172" ht="12.75" customHeight="1">
      <c r="A172" s="1"/>
      <c r="B172" s="355"/>
      <c r="C172" s="355"/>
      <c r="D172" s="355"/>
      <c r="E172" s="355"/>
      <c r="F172" s="355"/>
      <c r="G172" s="355"/>
      <c r="H172" s="355"/>
      <c r="I172" s="355"/>
      <c r="J172" s="355"/>
      <c r="K172" s="355"/>
      <c r="L172" s="355"/>
      <c r="M172" s="355"/>
      <c r="N172" s="355"/>
      <c r="O172" s="355"/>
      <c r="P172" s="355"/>
      <c r="Q172" s="355"/>
      <c r="R172" s="355"/>
      <c r="S172" s="355"/>
      <c r="T172" s="355"/>
      <c r="U172" s="355"/>
      <c r="V172" s="355"/>
      <c r="W172" s="355"/>
      <c r="X172" s="355"/>
      <c r="Y172" s="355"/>
      <c r="Z172" s="355"/>
      <c r="AA172" s="355"/>
    </row>
    <row r="173" ht="12.75" customHeight="1">
      <c r="A173" s="1"/>
      <c r="B173" s="355"/>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c r="AA173" s="355"/>
    </row>
    <row r="174" ht="12.75" customHeight="1">
      <c r="A174" s="1"/>
      <c r="B174" s="355"/>
      <c r="C174" s="355"/>
      <c r="D174" s="355"/>
      <c r="E174" s="355"/>
      <c r="F174" s="355"/>
      <c r="G174" s="355"/>
      <c r="H174" s="355"/>
      <c r="I174" s="355"/>
      <c r="J174" s="355"/>
      <c r="K174" s="355"/>
      <c r="L174" s="355"/>
      <c r="M174" s="355"/>
      <c r="N174" s="355"/>
      <c r="O174" s="355"/>
      <c r="P174" s="355"/>
      <c r="Q174" s="355"/>
      <c r="R174" s="355"/>
      <c r="S174" s="355"/>
      <c r="T174" s="355"/>
      <c r="U174" s="355"/>
      <c r="V174" s="355"/>
      <c r="W174" s="355"/>
      <c r="X174" s="355"/>
      <c r="Y174" s="355"/>
      <c r="Z174" s="355"/>
      <c r="AA174" s="355"/>
    </row>
    <row r="175" ht="12.75" customHeight="1">
      <c r="A175" s="1"/>
      <c r="B175" s="355"/>
      <c r="C175" s="355"/>
      <c r="D175" s="355"/>
      <c r="E175" s="355"/>
      <c r="F175" s="355"/>
      <c r="G175" s="355"/>
      <c r="H175" s="355"/>
      <c r="I175" s="355"/>
      <c r="J175" s="355"/>
      <c r="K175" s="355"/>
      <c r="L175" s="355"/>
      <c r="M175" s="355"/>
      <c r="N175" s="355"/>
      <c r="O175" s="355"/>
      <c r="P175" s="355"/>
      <c r="Q175" s="355"/>
      <c r="R175" s="355"/>
      <c r="S175" s="355"/>
      <c r="T175" s="355"/>
      <c r="U175" s="355"/>
      <c r="V175" s="355"/>
      <c r="W175" s="355"/>
      <c r="X175" s="355"/>
      <c r="Y175" s="355"/>
      <c r="Z175" s="355"/>
      <c r="AA175" s="355"/>
    </row>
    <row r="176" ht="12.75" customHeight="1">
      <c r="A176" s="1"/>
      <c r="B176" s="355"/>
      <c r="C176" s="355"/>
      <c r="D176" s="355"/>
      <c r="E176" s="355"/>
      <c r="F176" s="355"/>
      <c r="G176" s="355"/>
      <c r="H176" s="355"/>
      <c r="I176" s="355"/>
      <c r="J176" s="355"/>
      <c r="K176" s="355"/>
      <c r="L176" s="355"/>
      <c r="M176" s="355"/>
      <c r="N176" s="355"/>
      <c r="O176" s="355"/>
      <c r="P176" s="355"/>
      <c r="Q176" s="355"/>
      <c r="R176" s="355"/>
      <c r="S176" s="355"/>
      <c r="T176" s="355"/>
      <c r="U176" s="355"/>
      <c r="V176" s="355"/>
      <c r="W176" s="355"/>
      <c r="X176" s="355"/>
      <c r="Y176" s="355"/>
      <c r="Z176" s="355"/>
      <c r="AA176" s="355"/>
    </row>
    <row r="177" ht="12.75" customHeight="1">
      <c r="A177" s="1"/>
      <c r="B177" s="355"/>
      <c r="C177" s="355"/>
      <c r="D177" s="355"/>
      <c r="E177" s="355"/>
      <c r="F177" s="355"/>
      <c r="G177" s="355"/>
      <c r="H177" s="355"/>
      <c r="I177" s="355"/>
      <c r="J177" s="355"/>
      <c r="K177" s="355"/>
      <c r="L177" s="355"/>
      <c r="M177" s="355"/>
      <c r="N177" s="355"/>
      <c r="O177" s="355"/>
      <c r="P177" s="355"/>
      <c r="Q177" s="355"/>
      <c r="R177" s="355"/>
      <c r="S177" s="355"/>
      <c r="T177" s="355"/>
      <c r="U177" s="355"/>
      <c r="V177" s="355"/>
      <c r="W177" s="355"/>
      <c r="X177" s="355"/>
      <c r="Y177" s="355"/>
      <c r="Z177" s="355"/>
      <c r="AA177" s="355"/>
    </row>
    <row r="178" ht="12.75" customHeight="1">
      <c r="A178" s="1"/>
      <c r="B178" s="355"/>
      <c r="C178" s="355"/>
      <c r="D178" s="355"/>
      <c r="E178" s="355"/>
      <c r="F178" s="355"/>
      <c r="G178" s="355"/>
      <c r="H178" s="355"/>
      <c r="I178" s="355"/>
      <c r="J178" s="355"/>
      <c r="K178" s="355"/>
      <c r="L178" s="355"/>
      <c r="M178" s="355"/>
      <c r="N178" s="355"/>
      <c r="O178" s="355"/>
      <c r="P178" s="355"/>
      <c r="Q178" s="355"/>
      <c r="R178" s="355"/>
      <c r="S178" s="355"/>
      <c r="T178" s="355"/>
      <c r="U178" s="355"/>
      <c r="V178" s="355"/>
      <c r="W178" s="355"/>
      <c r="X178" s="355"/>
      <c r="Y178" s="355"/>
      <c r="Z178" s="355"/>
      <c r="AA178" s="355"/>
    </row>
    <row r="179" ht="12.75" customHeight="1">
      <c r="A179" s="1"/>
      <c r="B179" s="355"/>
      <c r="C179" s="355"/>
      <c r="D179" s="355"/>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row>
    <row r="180" ht="12.75" customHeight="1">
      <c r="A180" s="1"/>
      <c r="B180" s="355"/>
      <c r="C180" s="355"/>
      <c r="D180" s="355"/>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355"/>
      <c r="AA180" s="355"/>
    </row>
    <row r="181" ht="12.75" customHeight="1">
      <c r="A181" s="1"/>
      <c r="B181" s="355"/>
      <c r="C181" s="355"/>
      <c r="D181" s="355"/>
      <c r="E181" s="355"/>
      <c r="F181" s="355"/>
      <c r="G181" s="355"/>
      <c r="H181" s="355"/>
      <c r="I181" s="355"/>
      <c r="J181" s="355"/>
      <c r="K181" s="355"/>
      <c r="L181" s="355"/>
      <c r="M181" s="355"/>
      <c r="N181" s="355"/>
      <c r="O181" s="355"/>
      <c r="P181" s="355"/>
      <c r="Q181" s="355"/>
      <c r="R181" s="355"/>
      <c r="S181" s="355"/>
      <c r="T181" s="355"/>
      <c r="U181" s="355"/>
      <c r="V181" s="355"/>
      <c r="W181" s="355"/>
      <c r="X181" s="355"/>
      <c r="Y181" s="355"/>
      <c r="Z181" s="355"/>
      <c r="AA181" s="355"/>
    </row>
    <row r="182" ht="12.75" customHeight="1">
      <c r="A182" s="1"/>
      <c r="B182" s="355"/>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row>
    <row r="183" ht="12.75" customHeight="1">
      <c r="A183" s="1"/>
      <c r="B183" s="355"/>
      <c r="C183" s="355"/>
      <c r="D183" s="35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row>
    <row r="184" ht="12.75" customHeight="1">
      <c r="A184" s="1"/>
      <c r="B184" s="355"/>
      <c r="C184" s="355"/>
      <c r="D184" s="355"/>
      <c r="E184" s="355"/>
      <c r="F184" s="355"/>
      <c r="G184" s="355"/>
      <c r="H184" s="355"/>
      <c r="I184" s="355"/>
      <c r="J184" s="355"/>
      <c r="K184" s="355"/>
      <c r="L184" s="355"/>
      <c r="M184" s="355"/>
      <c r="N184" s="355"/>
      <c r="O184" s="355"/>
      <c r="P184" s="355"/>
      <c r="Q184" s="355"/>
      <c r="R184" s="355"/>
      <c r="S184" s="355"/>
      <c r="T184" s="355"/>
      <c r="U184" s="355"/>
      <c r="V184" s="355"/>
      <c r="W184" s="355"/>
      <c r="X184" s="355"/>
      <c r="Y184" s="355"/>
      <c r="Z184" s="355"/>
      <c r="AA184" s="355"/>
    </row>
    <row r="185" ht="12.75" customHeight="1">
      <c r="A185" s="1"/>
      <c r="B185" s="355"/>
      <c r="C185" s="355"/>
      <c r="D185" s="355"/>
      <c r="E185" s="355"/>
      <c r="F185" s="355"/>
      <c r="G185" s="355"/>
      <c r="H185" s="355"/>
      <c r="I185" s="355"/>
      <c r="J185" s="355"/>
      <c r="K185" s="355"/>
      <c r="L185" s="355"/>
      <c r="M185" s="355"/>
      <c r="N185" s="355"/>
      <c r="O185" s="355"/>
      <c r="P185" s="355"/>
      <c r="Q185" s="355"/>
      <c r="R185" s="355"/>
      <c r="S185" s="355"/>
      <c r="T185" s="355"/>
      <c r="U185" s="355"/>
      <c r="V185" s="355"/>
      <c r="W185" s="355"/>
      <c r="X185" s="355"/>
      <c r="Y185" s="355"/>
      <c r="Z185" s="355"/>
      <c r="AA185" s="355"/>
    </row>
    <row r="186" ht="12.75" customHeight="1">
      <c r="A186" s="1"/>
      <c r="B186" s="355"/>
      <c r="C186" s="355"/>
      <c r="D186" s="355"/>
      <c r="E186" s="355"/>
      <c r="F186" s="355"/>
      <c r="G186" s="355"/>
      <c r="H186" s="355"/>
      <c r="I186" s="355"/>
      <c r="J186" s="355"/>
      <c r="K186" s="355"/>
      <c r="L186" s="355"/>
      <c r="M186" s="355"/>
      <c r="N186" s="355"/>
      <c r="O186" s="355"/>
      <c r="P186" s="355"/>
      <c r="Q186" s="355"/>
      <c r="R186" s="355"/>
      <c r="S186" s="355"/>
      <c r="T186" s="355"/>
      <c r="U186" s="355"/>
      <c r="V186" s="355"/>
      <c r="W186" s="355"/>
      <c r="X186" s="355"/>
      <c r="Y186" s="355"/>
      <c r="Z186" s="355"/>
      <c r="AA186" s="355"/>
    </row>
    <row r="187" ht="12.75" customHeight="1">
      <c r="A187" s="1"/>
      <c r="B187" s="355"/>
      <c r="C187" s="355"/>
      <c r="D187" s="355"/>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355"/>
      <c r="AA187" s="355"/>
    </row>
    <row r="188" ht="12.75" customHeight="1">
      <c r="A188" s="1"/>
      <c r="B188" s="355"/>
      <c r="C188" s="355"/>
      <c r="D188" s="355"/>
      <c r="E188" s="355"/>
      <c r="F188" s="355"/>
      <c r="G188" s="355"/>
      <c r="H188" s="355"/>
      <c r="I188" s="355"/>
      <c r="J188" s="355"/>
      <c r="K188" s="355"/>
      <c r="L188" s="355"/>
      <c r="M188" s="355"/>
      <c r="N188" s="355"/>
      <c r="O188" s="355"/>
      <c r="P188" s="355"/>
      <c r="Q188" s="355"/>
      <c r="R188" s="355"/>
      <c r="S188" s="355"/>
      <c r="T188" s="355"/>
      <c r="U188" s="355"/>
      <c r="V188" s="355"/>
      <c r="W188" s="355"/>
      <c r="X188" s="355"/>
      <c r="Y188" s="355"/>
      <c r="Z188" s="355"/>
      <c r="AA188" s="355"/>
    </row>
    <row r="189" ht="12.75" customHeight="1">
      <c r="A189" s="1"/>
      <c r="B189" s="355"/>
      <c r="C189" s="355"/>
      <c r="D189" s="355"/>
      <c r="E189" s="355"/>
      <c r="F189" s="355"/>
      <c r="G189" s="355"/>
      <c r="H189" s="355"/>
      <c r="I189" s="355"/>
      <c r="J189" s="355"/>
      <c r="K189" s="355"/>
      <c r="L189" s="355"/>
      <c r="M189" s="355"/>
      <c r="N189" s="355"/>
      <c r="O189" s="355"/>
      <c r="P189" s="355"/>
      <c r="Q189" s="355"/>
      <c r="R189" s="355"/>
      <c r="S189" s="355"/>
      <c r="T189" s="355"/>
      <c r="U189" s="355"/>
      <c r="V189" s="355"/>
      <c r="W189" s="355"/>
      <c r="X189" s="355"/>
      <c r="Y189" s="355"/>
      <c r="Z189" s="355"/>
      <c r="AA189" s="355"/>
    </row>
    <row r="190" ht="12.75" customHeight="1">
      <c r="A190" s="1"/>
      <c r="B190" s="355"/>
      <c r="C190" s="355"/>
      <c r="D190" s="355"/>
      <c r="E190" s="355"/>
      <c r="F190" s="355"/>
      <c r="G190" s="355"/>
      <c r="H190" s="355"/>
      <c r="I190" s="355"/>
      <c r="J190" s="355"/>
      <c r="K190" s="355"/>
      <c r="L190" s="355"/>
      <c r="M190" s="355"/>
      <c r="N190" s="355"/>
      <c r="O190" s="355"/>
      <c r="P190" s="355"/>
      <c r="Q190" s="355"/>
      <c r="R190" s="355"/>
      <c r="S190" s="355"/>
      <c r="T190" s="355"/>
      <c r="U190" s="355"/>
      <c r="V190" s="355"/>
      <c r="W190" s="355"/>
      <c r="X190" s="355"/>
      <c r="Y190" s="355"/>
      <c r="Z190" s="355"/>
      <c r="AA190" s="355"/>
    </row>
    <row r="191" ht="12.75" customHeight="1">
      <c r="A191" s="1"/>
      <c r="B191" s="355"/>
      <c r="C191" s="355"/>
      <c r="D191" s="355"/>
      <c r="E191" s="355"/>
      <c r="F191" s="355"/>
      <c r="G191" s="355"/>
      <c r="H191" s="355"/>
      <c r="I191" s="355"/>
      <c r="J191" s="355"/>
      <c r="K191" s="355"/>
      <c r="L191" s="355"/>
      <c r="M191" s="355"/>
      <c r="N191" s="355"/>
      <c r="O191" s="355"/>
      <c r="P191" s="355"/>
      <c r="Q191" s="355"/>
      <c r="R191" s="355"/>
      <c r="S191" s="355"/>
      <c r="T191" s="355"/>
      <c r="U191" s="355"/>
      <c r="V191" s="355"/>
      <c r="W191" s="355"/>
      <c r="X191" s="355"/>
      <c r="Y191" s="355"/>
      <c r="Z191" s="355"/>
      <c r="AA191" s="355"/>
    </row>
    <row r="192" ht="12.75" customHeight="1">
      <c r="A192" s="1"/>
      <c r="B192" s="355"/>
      <c r="C192" s="355"/>
      <c r="D192" s="355"/>
      <c r="E192" s="355"/>
      <c r="F192" s="355"/>
      <c r="G192" s="355"/>
      <c r="H192" s="355"/>
      <c r="I192" s="355"/>
      <c r="J192" s="355"/>
      <c r="K192" s="355"/>
      <c r="L192" s="355"/>
      <c r="M192" s="355"/>
      <c r="N192" s="355"/>
      <c r="O192" s="355"/>
      <c r="P192" s="355"/>
      <c r="Q192" s="355"/>
      <c r="R192" s="355"/>
      <c r="S192" s="355"/>
      <c r="T192" s="355"/>
      <c r="U192" s="355"/>
      <c r="V192" s="355"/>
      <c r="W192" s="355"/>
      <c r="X192" s="355"/>
      <c r="Y192" s="355"/>
      <c r="Z192" s="355"/>
      <c r="AA192" s="355"/>
    </row>
    <row r="193" ht="12.75" customHeight="1">
      <c r="A193" s="1"/>
      <c r="B193" s="355"/>
      <c r="C193" s="355"/>
      <c r="D193" s="355"/>
      <c r="E193" s="355"/>
      <c r="F193" s="355"/>
      <c r="G193" s="355"/>
      <c r="H193" s="355"/>
      <c r="I193" s="355"/>
      <c r="J193" s="355"/>
      <c r="K193" s="355"/>
      <c r="L193" s="355"/>
      <c r="M193" s="355"/>
      <c r="N193" s="355"/>
      <c r="O193" s="355"/>
      <c r="P193" s="355"/>
      <c r="Q193" s="355"/>
      <c r="R193" s="355"/>
      <c r="S193" s="355"/>
      <c r="T193" s="355"/>
      <c r="U193" s="355"/>
      <c r="V193" s="355"/>
      <c r="W193" s="355"/>
      <c r="X193" s="355"/>
      <c r="Y193" s="355"/>
      <c r="Z193" s="355"/>
      <c r="AA193" s="355"/>
    </row>
    <row r="194" ht="12.75" customHeight="1">
      <c r="A194" s="1"/>
      <c r="B194" s="355"/>
      <c r="C194" s="355"/>
      <c r="D194" s="355"/>
      <c r="E194" s="355"/>
      <c r="F194" s="355"/>
      <c r="G194" s="355"/>
      <c r="H194" s="355"/>
      <c r="I194" s="355"/>
      <c r="J194" s="355"/>
      <c r="K194" s="355"/>
      <c r="L194" s="355"/>
      <c r="M194" s="355"/>
      <c r="N194" s="355"/>
      <c r="O194" s="355"/>
      <c r="P194" s="355"/>
      <c r="Q194" s="355"/>
      <c r="R194" s="355"/>
      <c r="S194" s="355"/>
      <c r="T194" s="355"/>
      <c r="U194" s="355"/>
      <c r="V194" s="355"/>
      <c r="W194" s="355"/>
      <c r="X194" s="355"/>
      <c r="Y194" s="355"/>
      <c r="Z194" s="355"/>
      <c r="AA194" s="355"/>
    </row>
    <row r="195" ht="12.75" customHeight="1">
      <c r="A195" s="1"/>
      <c r="B195" s="355"/>
      <c r="C195" s="355"/>
      <c r="D195" s="355"/>
      <c r="E195" s="355"/>
      <c r="F195" s="355"/>
      <c r="G195" s="355"/>
      <c r="H195" s="355"/>
      <c r="I195" s="355"/>
      <c r="J195" s="355"/>
      <c r="K195" s="355"/>
      <c r="L195" s="355"/>
      <c r="M195" s="355"/>
      <c r="N195" s="355"/>
      <c r="O195" s="355"/>
      <c r="P195" s="355"/>
      <c r="Q195" s="355"/>
      <c r="R195" s="355"/>
      <c r="S195" s="355"/>
      <c r="T195" s="355"/>
      <c r="U195" s="355"/>
      <c r="V195" s="355"/>
      <c r="W195" s="355"/>
      <c r="X195" s="355"/>
      <c r="Y195" s="355"/>
      <c r="Z195" s="355"/>
      <c r="AA195" s="355"/>
    </row>
    <row r="196" ht="12.75" customHeight="1">
      <c r="A196" s="1"/>
      <c r="B196" s="355"/>
      <c r="C196" s="355"/>
      <c r="D196" s="355"/>
      <c r="E196" s="355"/>
      <c r="F196" s="355"/>
      <c r="G196" s="355"/>
      <c r="H196" s="355"/>
      <c r="I196" s="355"/>
      <c r="J196" s="355"/>
      <c r="K196" s="355"/>
      <c r="L196" s="355"/>
      <c r="M196" s="355"/>
      <c r="N196" s="355"/>
      <c r="O196" s="355"/>
      <c r="P196" s="355"/>
      <c r="Q196" s="355"/>
      <c r="R196" s="355"/>
      <c r="S196" s="355"/>
      <c r="T196" s="355"/>
      <c r="U196" s="355"/>
      <c r="V196" s="355"/>
      <c r="W196" s="355"/>
      <c r="X196" s="355"/>
      <c r="Y196" s="355"/>
      <c r="Z196" s="355"/>
      <c r="AA196" s="355"/>
    </row>
    <row r="197" ht="12.75" customHeight="1">
      <c r="A197" s="1"/>
      <c r="B197" s="355"/>
      <c r="C197" s="355"/>
      <c r="D197" s="355"/>
      <c r="E197" s="355"/>
      <c r="F197" s="355"/>
      <c r="G197" s="355"/>
      <c r="H197" s="355"/>
      <c r="I197" s="355"/>
      <c r="J197" s="355"/>
      <c r="K197" s="355"/>
      <c r="L197" s="355"/>
      <c r="M197" s="355"/>
      <c r="N197" s="355"/>
      <c r="O197" s="355"/>
      <c r="P197" s="355"/>
      <c r="Q197" s="355"/>
      <c r="R197" s="355"/>
      <c r="S197" s="355"/>
      <c r="T197" s="355"/>
      <c r="U197" s="355"/>
      <c r="V197" s="355"/>
      <c r="W197" s="355"/>
      <c r="X197" s="355"/>
      <c r="Y197" s="355"/>
      <c r="Z197" s="355"/>
      <c r="AA197" s="355"/>
    </row>
    <row r="198" ht="12.75" customHeight="1">
      <c r="A198" s="1"/>
      <c r="B198" s="355"/>
      <c r="C198" s="355"/>
      <c r="D198" s="355"/>
      <c r="E198" s="355"/>
      <c r="F198" s="355"/>
      <c r="G198" s="355"/>
      <c r="H198" s="355"/>
      <c r="I198" s="355"/>
      <c r="J198" s="355"/>
      <c r="K198" s="355"/>
      <c r="L198" s="355"/>
      <c r="M198" s="355"/>
      <c r="N198" s="355"/>
      <c r="O198" s="355"/>
      <c r="P198" s="355"/>
      <c r="Q198" s="355"/>
      <c r="R198" s="355"/>
      <c r="S198" s="355"/>
      <c r="T198" s="355"/>
      <c r="U198" s="355"/>
      <c r="V198" s="355"/>
      <c r="W198" s="355"/>
      <c r="X198" s="355"/>
      <c r="Y198" s="355"/>
      <c r="Z198" s="355"/>
      <c r="AA198" s="355"/>
    </row>
    <row r="199" ht="12.75" customHeight="1">
      <c r="A199" s="1"/>
      <c r="B199" s="355"/>
      <c r="C199" s="355"/>
      <c r="D199" s="355"/>
      <c r="E199" s="355"/>
      <c r="F199" s="355"/>
      <c r="G199" s="355"/>
      <c r="H199" s="355"/>
      <c r="I199" s="355"/>
      <c r="J199" s="355"/>
      <c r="K199" s="355"/>
      <c r="L199" s="355"/>
      <c r="M199" s="355"/>
      <c r="N199" s="355"/>
      <c r="O199" s="355"/>
      <c r="P199" s="355"/>
      <c r="Q199" s="355"/>
      <c r="R199" s="355"/>
      <c r="S199" s="355"/>
      <c r="T199" s="355"/>
      <c r="U199" s="355"/>
      <c r="V199" s="355"/>
      <c r="W199" s="355"/>
      <c r="X199" s="355"/>
      <c r="Y199" s="355"/>
      <c r="Z199" s="355"/>
      <c r="AA199" s="355"/>
    </row>
    <row r="200" ht="12.75" customHeight="1">
      <c r="A200" s="1"/>
      <c r="B200" s="355"/>
      <c r="C200" s="355"/>
      <c r="D200" s="355"/>
      <c r="E200" s="355"/>
      <c r="F200" s="355"/>
      <c r="G200" s="355"/>
      <c r="H200" s="355"/>
      <c r="I200" s="355"/>
      <c r="J200" s="355"/>
      <c r="K200" s="355"/>
      <c r="L200" s="355"/>
      <c r="M200" s="355"/>
      <c r="N200" s="355"/>
      <c r="O200" s="355"/>
      <c r="P200" s="355"/>
      <c r="Q200" s="355"/>
      <c r="R200" s="355"/>
      <c r="S200" s="355"/>
      <c r="T200" s="355"/>
      <c r="U200" s="355"/>
      <c r="V200" s="355"/>
      <c r="W200" s="355"/>
      <c r="X200" s="355"/>
      <c r="Y200" s="355"/>
      <c r="Z200" s="355"/>
      <c r="AA200" s="355"/>
    </row>
    <row r="201" ht="12.75" customHeight="1">
      <c r="A201" s="1"/>
      <c r="B201" s="355"/>
      <c r="C201" s="355"/>
      <c r="D201" s="355"/>
      <c r="E201" s="355"/>
      <c r="F201" s="355"/>
      <c r="G201" s="355"/>
      <c r="H201" s="355"/>
      <c r="I201" s="355"/>
      <c r="J201" s="355"/>
      <c r="K201" s="355"/>
      <c r="L201" s="355"/>
      <c r="M201" s="355"/>
      <c r="N201" s="355"/>
      <c r="O201" s="355"/>
      <c r="P201" s="355"/>
      <c r="Q201" s="355"/>
      <c r="R201" s="355"/>
      <c r="S201" s="355"/>
      <c r="T201" s="355"/>
      <c r="U201" s="355"/>
      <c r="V201" s="355"/>
      <c r="W201" s="355"/>
      <c r="X201" s="355"/>
      <c r="Y201" s="355"/>
      <c r="Z201" s="355"/>
      <c r="AA201" s="355"/>
    </row>
    <row r="202" ht="12.75" customHeight="1">
      <c r="A202" s="1"/>
      <c r="B202" s="355"/>
      <c r="C202" s="355"/>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355"/>
      <c r="AA202" s="355"/>
    </row>
    <row r="203" ht="12.75" customHeight="1">
      <c r="A203" s="1"/>
      <c r="B203" s="355"/>
      <c r="C203" s="355"/>
      <c r="D203" s="355"/>
      <c r="E203" s="355"/>
      <c r="F203" s="355"/>
      <c r="G203" s="355"/>
      <c r="H203" s="355"/>
      <c r="I203" s="355"/>
      <c r="J203" s="355"/>
      <c r="K203" s="355"/>
      <c r="L203" s="355"/>
      <c r="M203" s="355"/>
      <c r="N203" s="355"/>
      <c r="O203" s="355"/>
      <c r="P203" s="355"/>
      <c r="Q203" s="355"/>
      <c r="R203" s="355"/>
      <c r="S203" s="355"/>
      <c r="T203" s="355"/>
      <c r="U203" s="355"/>
      <c r="V203" s="355"/>
      <c r="W203" s="355"/>
      <c r="X203" s="355"/>
      <c r="Y203" s="355"/>
      <c r="Z203" s="355"/>
      <c r="AA203" s="355"/>
    </row>
    <row r="204" ht="12.75" customHeight="1">
      <c r="A204" s="1"/>
      <c r="B204" s="355"/>
      <c r="C204" s="355"/>
      <c r="D204" s="355"/>
      <c r="E204" s="355"/>
      <c r="F204" s="355"/>
      <c r="G204" s="355"/>
      <c r="H204" s="355"/>
      <c r="I204" s="355"/>
      <c r="J204" s="355"/>
      <c r="K204" s="355"/>
      <c r="L204" s="355"/>
      <c r="M204" s="355"/>
      <c r="N204" s="355"/>
      <c r="O204" s="355"/>
      <c r="P204" s="355"/>
      <c r="Q204" s="355"/>
      <c r="R204" s="355"/>
      <c r="S204" s="355"/>
      <c r="T204" s="355"/>
      <c r="U204" s="355"/>
      <c r="V204" s="355"/>
      <c r="W204" s="355"/>
      <c r="X204" s="355"/>
      <c r="Y204" s="355"/>
      <c r="Z204" s="355"/>
      <c r="AA204" s="355"/>
    </row>
    <row r="205" ht="12.75" customHeight="1">
      <c r="A205" s="1"/>
      <c r="B205" s="355"/>
      <c r="C205" s="355"/>
      <c r="D205" s="355"/>
      <c r="E205" s="355"/>
      <c r="F205" s="355"/>
      <c r="G205" s="355"/>
      <c r="H205" s="355"/>
      <c r="I205" s="355"/>
      <c r="J205" s="355"/>
      <c r="K205" s="355"/>
      <c r="L205" s="355"/>
      <c r="M205" s="355"/>
      <c r="N205" s="355"/>
      <c r="O205" s="355"/>
      <c r="P205" s="355"/>
      <c r="Q205" s="355"/>
      <c r="R205" s="355"/>
      <c r="S205" s="355"/>
      <c r="T205" s="355"/>
      <c r="U205" s="355"/>
      <c r="V205" s="355"/>
      <c r="W205" s="355"/>
      <c r="X205" s="355"/>
      <c r="Y205" s="355"/>
      <c r="Z205" s="355"/>
      <c r="AA205" s="355"/>
    </row>
    <row r="206" ht="12.75" customHeight="1">
      <c r="A206" s="1"/>
      <c r="B206" s="355"/>
      <c r="C206" s="355"/>
      <c r="D206" s="355"/>
      <c r="E206" s="355"/>
      <c r="F206" s="355"/>
      <c r="G206" s="355"/>
      <c r="H206" s="355"/>
      <c r="I206" s="355"/>
      <c r="J206" s="355"/>
      <c r="K206" s="355"/>
      <c r="L206" s="355"/>
      <c r="M206" s="355"/>
      <c r="N206" s="355"/>
      <c r="O206" s="355"/>
      <c r="P206" s="355"/>
      <c r="Q206" s="355"/>
      <c r="R206" s="355"/>
      <c r="S206" s="355"/>
      <c r="T206" s="355"/>
      <c r="U206" s="355"/>
      <c r="V206" s="355"/>
      <c r="W206" s="355"/>
      <c r="X206" s="355"/>
      <c r="Y206" s="355"/>
      <c r="Z206" s="355"/>
      <c r="AA206" s="355"/>
    </row>
    <row r="207" ht="12.75" customHeight="1">
      <c r="A207" s="1"/>
      <c r="B207" s="355"/>
      <c r="C207" s="355"/>
      <c r="D207" s="355"/>
      <c r="E207" s="355"/>
      <c r="F207" s="355"/>
      <c r="G207" s="355"/>
      <c r="H207" s="355"/>
      <c r="I207" s="355"/>
      <c r="J207" s="355"/>
      <c r="K207" s="355"/>
      <c r="L207" s="355"/>
      <c r="M207" s="355"/>
      <c r="N207" s="355"/>
      <c r="O207" s="355"/>
      <c r="P207" s="355"/>
      <c r="Q207" s="355"/>
      <c r="R207" s="355"/>
      <c r="S207" s="355"/>
      <c r="T207" s="355"/>
      <c r="U207" s="355"/>
      <c r="V207" s="355"/>
      <c r="W207" s="355"/>
      <c r="X207" s="355"/>
      <c r="Y207" s="355"/>
      <c r="Z207" s="355"/>
      <c r="AA207" s="355"/>
    </row>
    <row r="208" ht="12.75" customHeight="1">
      <c r="A208" s="1"/>
      <c r="B208" s="355"/>
      <c r="C208" s="355"/>
      <c r="D208" s="355"/>
      <c r="E208" s="355"/>
      <c r="F208" s="355"/>
      <c r="G208" s="355"/>
      <c r="H208" s="355"/>
      <c r="I208" s="355"/>
      <c r="J208" s="355"/>
      <c r="K208" s="355"/>
      <c r="L208" s="355"/>
      <c r="M208" s="355"/>
      <c r="N208" s="355"/>
      <c r="O208" s="355"/>
      <c r="P208" s="355"/>
      <c r="Q208" s="355"/>
      <c r="R208" s="355"/>
      <c r="S208" s="355"/>
      <c r="T208" s="355"/>
      <c r="U208" s="355"/>
      <c r="V208" s="355"/>
      <c r="W208" s="355"/>
      <c r="X208" s="355"/>
      <c r="Y208" s="355"/>
      <c r="Z208" s="355"/>
      <c r="AA208" s="355"/>
    </row>
    <row r="209" ht="12.75" customHeight="1">
      <c r="A209" s="1"/>
      <c r="B209" s="355"/>
      <c r="C209" s="355"/>
      <c r="D209" s="355"/>
      <c r="E209" s="355"/>
      <c r="F209" s="355"/>
      <c r="G209" s="355"/>
      <c r="H209" s="355"/>
      <c r="I209" s="355"/>
      <c r="J209" s="355"/>
      <c r="K209" s="355"/>
      <c r="L209" s="355"/>
      <c r="M209" s="355"/>
      <c r="N209" s="355"/>
      <c r="O209" s="355"/>
      <c r="P209" s="355"/>
      <c r="Q209" s="355"/>
      <c r="R209" s="355"/>
      <c r="S209" s="355"/>
      <c r="T209" s="355"/>
      <c r="U209" s="355"/>
      <c r="V209" s="355"/>
      <c r="W209" s="355"/>
      <c r="X209" s="355"/>
      <c r="Y209" s="355"/>
      <c r="Z209" s="355"/>
      <c r="AA209" s="355"/>
    </row>
    <row r="210" ht="12.75" customHeight="1">
      <c r="A210" s="1"/>
      <c r="B210" s="355"/>
      <c r="C210" s="355"/>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c r="AA210" s="355"/>
    </row>
    <row r="211" ht="12.75" customHeight="1">
      <c r="A211" s="1"/>
      <c r="B211" s="355"/>
      <c r="C211" s="355"/>
      <c r="D211" s="355"/>
      <c r="E211" s="355"/>
      <c r="F211" s="355"/>
      <c r="G211" s="355"/>
      <c r="H211" s="355"/>
      <c r="I211" s="355"/>
      <c r="J211" s="355"/>
      <c r="K211" s="355"/>
      <c r="L211" s="355"/>
      <c r="M211" s="355"/>
      <c r="N211" s="355"/>
      <c r="O211" s="355"/>
      <c r="P211" s="355"/>
      <c r="Q211" s="355"/>
      <c r="R211" s="355"/>
      <c r="S211" s="355"/>
      <c r="T211" s="355"/>
      <c r="U211" s="355"/>
      <c r="V211" s="355"/>
      <c r="W211" s="355"/>
      <c r="X211" s="355"/>
      <c r="Y211" s="355"/>
      <c r="Z211" s="355"/>
      <c r="AA211" s="355"/>
    </row>
    <row r="212" ht="12.75" customHeight="1">
      <c r="A212" s="1"/>
      <c r="B212" s="355"/>
      <c r="C212" s="355"/>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row>
    <row r="213" ht="12.75" customHeight="1">
      <c r="A213" s="1"/>
      <c r="B213" s="355"/>
      <c r="C213" s="355"/>
      <c r="D213" s="355"/>
      <c r="E213" s="355"/>
      <c r="F213" s="355"/>
      <c r="G213" s="355"/>
      <c r="H213" s="355"/>
      <c r="I213" s="355"/>
      <c r="J213" s="355"/>
      <c r="K213" s="355"/>
      <c r="L213" s="355"/>
      <c r="M213" s="355"/>
      <c r="N213" s="355"/>
      <c r="O213" s="355"/>
      <c r="P213" s="355"/>
      <c r="Q213" s="355"/>
      <c r="R213" s="355"/>
      <c r="S213" s="355"/>
      <c r="T213" s="355"/>
      <c r="U213" s="355"/>
      <c r="V213" s="355"/>
      <c r="W213" s="355"/>
      <c r="X213" s="355"/>
      <c r="Y213" s="355"/>
      <c r="Z213" s="355"/>
      <c r="AA213" s="355"/>
    </row>
    <row r="214" ht="12.75" customHeight="1">
      <c r="A214" s="1"/>
      <c r="B214" s="355"/>
      <c r="C214" s="355"/>
      <c r="D214" s="355"/>
      <c r="E214" s="355"/>
      <c r="F214" s="355"/>
      <c r="G214" s="355"/>
      <c r="H214" s="355"/>
      <c r="I214" s="355"/>
      <c r="J214" s="355"/>
      <c r="K214" s="355"/>
      <c r="L214" s="355"/>
      <c r="M214" s="355"/>
      <c r="N214" s="355"/>
      <c r="O214" s="355"/>
      <c r="P214" s="355"/>
      <c r="Q214" s="355"/>
      <c r="R214" s="355"/>
      <c r="S214" s="355"/>
      <c r="T214" s="355"/>
      <c r="U214" s="355"/>
      <c r="V214" s="355"/>
      <c r="W214" s="355"/>
      <c r="X214" s="355"/>
      <c r="Y214" s="355"/>
      <c r="Z214" s="355"/>
      <c r="AA214" s="355"/>
    </row>
    <row r="215" ht="12.75" customHeight="1">
      <c r="A215" s="1"/>
      <c r="B215" s="355"/>
      <c r="C215" s="355"/>
      <c r="D215" s="355"/>
      <c r="E215" s="355"/>
      <c r="F215" s="355"/>
      <c r="G215" s="355"/>
      <c r="H215" s="355"/>
      <c r="I215" s="355"/>
      <c r="J215" s="355"/>
      <c r="K215" s="355"/>
      <c r="L215" s="355"/>
      <c r="M215" s="355"/>
      <c r="N215" s="355"/>
      <c r="O215" s="355"/>
      <c r="P215" s="355"/>
      <c r="Q215" s="355"/>
      <c r="R215" s="355"/>
      <c r="S215" s="355"/>
      <c r="T215" s="355"/>
      <c r="U215" s="355"/>
      <c r="V215" s="355"/>
      <c r="W215" s="355"/>
      <c r="X215" s="355"/>
      <c r="Y215" s="355"/>
      <c r="Z215" s="355"/>
      <c r="AA215" s="355"/>
    </row>
    <row r="216" ht="12.75" customHeight="1">
      <c r="A216" s="1"/>
      <c r="B216" s="355"/>
      <c r="C216" s="355"/>
      <c r="D216" s="355"/>
      <c r="E216" s="355"/>
      <c r="F216" s="355"/>
      <c r="G216" s="355"/>
      <c r="H216" s="355"/>
      <c r="I216" s="355"/>
      <c r="J216" s="355"/>
      <c r="K216" s="355"/>
      <c r="L216" s="355"/>
      <c r="M216" s="355"/>
      <c r="N216" s="355"/>
      <c r="O216" s="355"/>
      <c r="P216" s="355"/>
      <c r="Q216" s="355"/>
      <c r="R216" s="355"/>
      <c r="S216" s="355"/>
      <c r="T216" s="355"/>
      <c r="U216" s="355"/>
      <c r="V216" s="355"/>
      <c r="W216" s="355"/>
      <c r="X216" s="355"/>
      <c r="Y216" s="355"/>
      <c r="Z216" s="355"/>
      <c r="AA216" s="355"/>
    </row>
    <row r="217" ht="12.75" customHeight="1">
      <c r="A217" s="1"/>
      <c r="B217" s="355"/>
      <c r="C217" s="355"/>
      <c r="D217" s="355"/>
      <c r="E217" s="355"/>
      <c r="F217" s="355"/>
      <c r="G217" s="355"/>
      <c r="H217" s="355"/>
      <c r="I217" s="355"/>
      <c r="J217" s="355"/>
      <c r="K217" s="355"/>
      <c r="L217" s="355"/>
      <c r="M217" s="355"/>
      <c r="N217" s="355"/>
      <c r="O217" s="355"/>
      <c r="P217" s="355"/>
      <c r="Q217" s="355"/>
      <c r="R217" s="355"/>
      <c r="S217" s="355"/>
      <c r="T217" s="355"/>
      <c r="U217" s="355"/>
      <c r="V217" s="355"/>
      <c r="W217" s="355"/>
      <c r="X217" s="355"/>
      <c r="Y217" s="355"/>
      <c r="Z217" s="355"/>
      <c r="AA217" s="355"/>
    </row>
    <row r="218" ht="12.75" customHeight="1">
      <c r="A218" s="1"/>
      <c r="B218" s="355"/>
      <c r="C218" s="355"/>
      <c r="D218" s="355"/>
      <c r="E218" s="355"/>
      <c r="F218" s="355"/>
      <c r="G218" s="355"/>
      <c r="H218" s="355"/>
      <c r="I218" s="355"/>
      <c r="J218" s="355"/>
      <c r="K218" s="355"/>
      <c r="L218" s="355"/>
      <c r="M218" s="355"/>
      <c r="N218" s="355"/>
      <c r="O218" s="355"/>
      <c r="P218" s="355"/>
      <c r="Q218" s="355"/>
      <c r="R218" s="355"/>
      <c r="S218" s="355"/>
      <c r="T218" s="355"/>
      <c r="U218" s="355"/>
      <c r="V218" s="355"/>
      <c r="W218" s="355"/>
      <c r="X218" s="355"/>
      <c r="Y218" s="355"/>
      <c r="Z218" s="355"/>
      <c r="AA218" s="355"/>
    </row>
    <row r="219" ht="12.75" customHeight="1">
      <c r="A219" s="1"/>
      <c r="B219" s="355"/>
      <c r="C219" s="355"/>
      <c r="D219" s="355"/>
      <c r="E219" s="355"/>
      <c r="F219" s="355"/>
      <c r="G219" s="355"/>
      <c r="H219" s="355"/>
      <c r="I219" s="355"/>
      <c r="J219" s="355"/>
      <c r="K219" s="355"/>
      <c r="L219" s="355"/>
      <c r="M219" s="355"/>
      <c r="N219" s="355"/>
      <c r="O219" s="355"/>
      <c r="P219" s="355"/>
      <c r="Q219" s="355"/>
      <c r="R219" s="355"/>
      <c r="S219" s="355"/>
      <c r="T219" s="355"/>
      <c r="U219" s="355"/>
      <c r="V219" s="355"/>
      <c r="W219" s="355"/>
      <c r="X219" s="355"/>
      <c r="Y219" s="355"/>
      <c r="Z219" s="355"/>
      <c r="AA219" s="355"/>
    </row>
    <row r="220" ht="12.75" customHeight="1">
      <c r="A220" s="1"/>
      <c r="B220" s="355"/>
      <c r="C220" s="355"/>
      <c r="D220" s="355"/>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row>
    <row r="221" ht="12.75" customHeight="1">
      <c r="A221" s="1"/>
      <c r="B221" s="355"/>
      <c r="C221" s="355"/>
      <c r="D221" s="355"/>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c r="AA221" s="355"/>
    </row>
    <row r="222" ht="12.75" customHeight="1">
      <c r="A222" s="1"/>
      <c r="B222" s="355"/>
      <c r="C222" s="355"/>
      <c r="D222" s="355"/>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c r="AA222" s="355"/>
    </row>
    <row r="223" ht="12.75" customHeight="1">
      <c r="A223" s="1"/>
      <c r="B223" s="355"/>
      <c r="C223" s="355"/>
      <c r="D223" s="355"/>
      <c r="E223" s="355"/>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row>
    <row r="224" ht="12.75" customHeight="1">
      <c r="A224" s="1"/>
      <c r="B224" s="355"/>
      <c r="C224" s="355"/>
      <c r="D224" s="355"/>
      <c r="E224" s="355"/>
      <c r="F224" s="355"/>
      <c r="G224" s="355"/>
      <c r="H224" s="355"/>
      <c r="I224" s="355"/>
      <c r="J224" s="355"/>
      <c r="K224" s="355"/>
      <c r="L224" s="355"/>
      <c r="M224" s="355"/>
      <c r="N224" s="355"/>
      <c r="O224" s="355"/>
      <c r="P224" s="355"/>
      <c r="Q224" s="355"/>
      <c r="R224" s="355"/>
      <c r="S224" s="355"/>
      <c r="T224" s="355"/>
      <c r="U224" s="355"/>
      <c r="V224" s="355"/>
      <c r="W224" s="355"/>
      <c r="X224" s="355"/>
      <c r="Y224" s="355"/>
      <c r="Z224" s="355"/>
      <c r="AA224" s="355"/>
    </row>
    <row r="225" ht="12.75" customHeight="1">
      <c r="A225" s="1"/>
      <c r="B225" s="355"/>
      <c r="C225" s="355"/>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row>
    <row r="226" ht="12.75" customHeight="1">
      <c r="A226" s="1"/>
      <c r="B226" s="355"/>
      <c r="C226" s="355"/>
      <c r="D226" s="355"/>
      <c r="E226" s="355"/>
      <c r="F226" s="355"/>
      <c r="G226" s="355"/>
      <c r="H226" s="355"/>
      <c r="I226" s="355"/>
      <c r="J226" s="355"/>
      <c r="K226" s="355"/>
      <c r="L226" s="355"/>
      <c r="M226" s="355"/>
      <c r="N226" s="355"/>
      <c r="O226" s="355"/>
      <c r="P226" s="355"/>
      <c r="Q226" s="355"/>
      <c r="R226" s="355"/>
      <c r="S226" s="355"/>
      <c r="T226" s="355"/>
      <c r="U226" s="355"/>
      <c r="V226" s="355"/>
      <c r="W226" s="355"/>
      <c r="X226" s="355"/>
      <c r="Y226" s="355"/>
      <c r="Z226" s="355"/>
      <c r="AA226" s="355"/>
    </row>
    <row r="227" ht="12.75" customHeight="1">
      <c r="A227" s="1"/>
      <c r="B227" s="355"/>
      <c r="C227" s="355"/>
      <c r="D227" s="355"/>
      <c r="E227" s="355"/>
      <c r="F227" s="355"/>
      <c r="G227" s="355"/>
      <c r="H227" s="355"/>
      <c r="I227" s="355"/>
      <c r="J227" s="355"/>
      <c r="K227" s="355"/>
      <c r="L227" s="355"/>
      <c r="M227" s="355"/>
      <c r="N227" s="355"/>
      <c r="O227" s="355"/>
      <c r="P227" s="355"/>
      <c r="Q227" s="355"/>
      <c r="R227" s="355"/>
      <c r="S227" s="355"/>
      <c r="T227" s="355"/>
      <c r="U227" s="355"/>
      <c r="V227" s="355"/>
      <c r="W227" s="355"/>
      <c r="X227" s="355"/>
      <c r="Y227" s="355"/>
      <c r="Z227" s="355"/>
      <c r="AA227" s="355"/>
    </row>
    <row r="228" ht="12.75" customHeight="1">
      <c r="A228" s="1"/>
      <c r="B228" s="355"/>
      <c r="C228" s="355"/>
      <c r="D228" s="355"/>
      <c r="E228" s="355"/>
      <c r="F228" s="355"/>
      <c r="G228" s="355"/>
      <c r="H228" s="355"/>
      <c r="I228" s="355"/>
      <c r="J228" s="355"/>
      <c r="K228" s="355"/>
      <c r="L228" s="355"/>
      <c r="M228" s="355"/>
      <c r="N228" s="355"/>
      <c r="O228" s="355"/>
      <c r="P228" s="355"/>
      <c r="Q228" s="355"/>
      <c r="R228" s="355"/>
      <c r="S228" s="355"/>
      <c r="T228" s="355"/>
      <c r="U228" s="355"/>
      <c r="V228" s="355"/>
      <c r="W228" s="355"/>
      <c r="X228" s="355"/>
      <c r="Y228" s="355"/>
      <c r="Z228" s="355"/>
      <c r="AA228" s="355"/>
    </row>
    <row r="229" ht="12.75" customHeight="1">
      <c r="A229" s="1"/>
      <c r="B229" s="355"/>
      <c r="C229" s="355"/>
      <c r="D229" s="355"/>
      <c r="E229" s="355"/>
      <c r="F229" s="355"/>
      <c r="G229" s="355"/>
      <c r="H229" s="355"/>
      <c r="I229" s="355"/>
      <c r="J229" s="355"/>
      <c r="K229" s="355"/>
      <c r="L229" s="355"/>
      <c r="M229" s="355"/>
      <c r="N229" s="355"/>
      <c r="O229" s="355"/>
      <c r="P229" s="355"/>
      <c r="Q229" s="355"/>
      <c r="R229" s="355"/>
      <c r="S229" s="355"/>
      <c r="T229" s="355"/>
      <c r="U229" s="355"/>
      <c r="V229" s="355"/>
      <c r="W229" s="355"/>
      <c r="X229" s="355"/>
      <c r="Y229" s="355"/>
      <c r="Z229" s="355"/>
      <c r="AA229" s="355"/>
    </row>
    <row r="230" ht="12.75" customHeight="1">
      <c r="A230" s="1"/>
      <c r="B230" s="355"/>
      <c r="C230" s="355"/>
      <c r="D230" s="355"/>
      <c r="E230" s="355"/>
      <c r="F230" s="355"/>
      <c r="G230" s="355"/>
      <c r="H230" s="355"/>
      <c r="I230" s="355"/>
      <c r="J230" s="355"/>
      <c r="K230" s="355"/>
      <c r="L230" s="355"/>
      <c r="M230" s="355"/>
      <c r="N230" s="355"/>
      <c r="O230" s="355"/>
      <c r="P230" s="355"/>
      <c r="Q230" s="355"/>
      <c r="R230" s="355"/>
      <c r="S230" s="355"/>
      <c r="T230" s="355"/>
      <c r="U230" s="355"/>
      <c r="V230" s="355"/>
      <c r="W230" s="355"/>
      <c r="X230" s="355"/>
      <c r="Y230" s="355"/>
      <c r="Z230" s="355"/>
      <c r="AA230" s="355"/>
    </row>
    <row r="231" ht="12.75" customHeight="1">
      <c r="A231" s="1"/>
      <c r="B231" s="355"/>
      <c r="C231" s="355"/>
      <c r="D231" s="355"/>
      <c r="E231" s="355"/>
      <c r="F231" s="355"/>
      <c r="G231" s="355"/>
      <c r="H231" s="355"/>
      <c r="I231" s="355"/>
      <c r="J231" s="355"/>
      <c r="K231" s="355"/>
      <c r="L231" s="355"/>
      <c r="M231" s="355"/>
      <c r="N231" s="355"/>
      <c r="O231" s="355"/>
      <c r="P231" s="355"/>
      <c r="Q231" s="355"/>
      <c r="R231" s="355"/>
      <c r="S231" s="355"/>
      <c r="T231" s="355"/>
      <c r="U231" s="355"/>
      <c r="V231" s="355"/>
      <c r="W231" s="355"/>
      <c r="X231" s="355"/>
      <c r="Y231" s="355"/>
      <c r="Z231" s="355"/>
      <c r="AA231" s="355"/>
    </row>
    <row r="232" ht="12.75" customHeight="1">
      <c r="A232" s="1"/>
      <c r="B232" s="355"/>
      <c r="C232" s="355"/>
      <c r="D232" s="355"/>
      <c r="E232" s="355"/>
      <c r="F232" s="355"/>
      <c r="G232" s="355"/>
      <c r="H232" s="355"/>
      <c r="I232" s="355"/>
      <c r="J232" s="355"/>
      <c r="K232" s="355"/>
      <c r="L232" s="355"/>
      <c r="M232" s="355"/>
      <c r="N232" s="355"/>
      <c r="O232" s="355"/>
      <c r="P232" s="355"/>
      <c r="Q232" s="355"/>
      <c r="R232" s="355"/>
      <c r="S232" s="355"/>
      <c r="T232" s="355"/>
      <c r="U232" s="355"/>
      <c r="V232" s="355"/>
      <c r="W232" s="355"/>
      <c r="X232" s="355"/>
      <c r="Y232" s="355"/>
      <c r="Z232" s="355"/>
      <c r="AA232" s="355"/>
    </row>
    <row r="233" ht="12.75" customHeight="1">
      <c r="A233" s="1"/>
      <c r="B233" s="355"/>
      <c r="C233" s="355"/>
      <c r="D233" s="355"/>
      <c r="E233" s="355"/>
      <c r="F233" s="355"/>
      <c r="G233" s="355"/>
      <c r="H233" s="355"/>
      <c r="I233" s="355"/>
      <c r="J233" s="355"/>
      <c r="K233" s="355"/>
      <c r="L233" s="355"/>
      <c r="M233" s="355"/>
      <c r="N233" s="355"/>
      <c r="O233" s="355"/>
      <c r="P233" s="355"/>
      <c r="Q233" s="355"/>
      <c r="R233" s="355"/>
      <c r="S233" s="355"/>
      <c r="T233" s="355"/>
      <c r="U233" s="355"/>
      <c r="V233" s="355"/>
      <c r="W233" s="355"/>
      <c r="X233" s="355"/>
      <c r="Y233" s="355"/>
      <c r="Z233" s="355"/>
      <c r="AA233" s="355"/>
    </row>
    <row r="234" ht="12.75" customHeight="1">
      <c r="A234" s="1"/>
      <c r="B234" s="355"/>
      <c r="C234" s="355"/>
      <c r="D234" s="355"/>
      <c r="E234" s="355"/>
      <c r="F234" s="355"/>
      <c r="G234" s="355"/>
      <c r="H234" s="355"/>
      <c r="I234" s="355"/>
      <c r="J234" s="355"/>
      <c r="K234" s="355"/>
      <c r="L234" s="355"/>
      <c r="M234" s="355"/>
      <c r="N234" s="355"/>
      <c r="O234" s="355"/>
      <c r="P234" s="355"/>
      <c r="Q234" s="355"/>
      <c r="R234" s="355"/>
      <c r="S234" s="355"/>
      <c r="T234" s="355"/>
      <c r="U234" s="355"/>
      <c r="V234" s="355"/>
      <c r="W234" s="355"/>
      <c r="X234" s="355"/>
      <c r="Y234" s="355"/>
      <c r="Z234" s="355"/>
      <c r="AA234" s="355"/>
    </row>
    <row r="235" ht="12.75" customHeight="1">
      <c r="A235" s="1"/>
      <c r="B235" s="355"/>
      <c r="C235" s="355"/>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c r="AA235" s="355"/>
    </row>
    <row r="236" ht="12.75" customHeight="1">
      <c r="A236" s="1"/>
      <c r="B236" s="355"/>
      <c r="C236" s="355"/>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row>
    <row r="237" ht="12.75" customHeight="1">
      <c r="A237" s="1"/>
      <c r="B237" s="355"/>
      <c r="C237" s="355"/>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row>
    <row r="238" ht="12.75" customHeight="1">
      <c r="A238" s="1"/>
      <c r="B238" s="355"/>
      <c r="C238" s="355"/>
      <c r="D238" s="355"/>
      <c r="E238" s="355"/>
      <c r="F238" s="355"/>
      <c r="G238" s="355"/>
      <c r="H238" s="355"/>
      <c r="I238" s="355"/>
      <c r="J238" s="355"/>
      <c r="K238" s="355"/>
      <c r="L238" s="355"/>
      <c r="M238" s="355"/>
      <c r="N238" s="355"/>
      <c r="O238" s="355"/>
      <c r="P238" s="355"/>
      <c r="Q238" s="355"/>
      <c r="R238" s="355"/>
      <c r="S238" s="355"/>
      <c r="T238" s="355"/>
      <c r="U238" s="355"/>
      <c r="V238" s="355"/>
      <c r="W238" s="355"/>
      <c r="X238" s="355"/>
      <c r="Y238" s="355"/>
      <c r="Z238" s="355"/>
      <c r="AA238" s="355"/>
    </row>
    <row r="239" ht="12.75" customHeight="1">
      <c r="A239" s="1"/>
      <c r="B239" s="355"/>
      <c r="C239" s="355"/>
      <c r="D239" s="355"/>
      <c r="E239" s="355"/>
      <c r="F239" s="355"/>
      <c r="G239" s="355"/>
      <c r="H239" s="355"/>
      <c r="I239" s="355"/>
      <c r="J239" s="355"/>
      <c r="K239" s="355"/>
      <c r="L239" s="355"/>
      <c r="M239" s="355"/>
      <c r="N239" s="355"/>
      <c r="O239" s="355"/>
      <c r="P239" s="355"/>
      <c r="Q239" s="355"/>
      <c r="R239" s="355"/>
      <c r="S239" s="355"/>
      <c r="T239" s="355"/>
      <c r="U239" s="355"/>
      <c r="V239" s="355"/>
      <c r="W239" s="355"/>
      <c r="X239" s="355"/>
      <c r="Y239" s="355"/>
      <c r="Z239" s="355"/>
      <c r="AA239" s="355"/>
    </row>
    <row r="240" ht="12.75" customHeight="1">
      <c r="A240" s="1"/>
      <c r="B240" s="355"/>
      <c r="C240" s="355"/>
      <c r="D240" s="355"/>
      <c r="E240" s="355"/>
      <c r="F240" s="355"/>
      <c r="G240" s="355"/>
      <c r="H240" s="355"/>
      <c r="I240" s="355"/>
      <c r="J240" s="355"/>
      <c r="K240" s="355"/>
      <c r="L240" s="355"/>
      <c r="M240" s="355"/>
      <c r="N240" s="355"/>
      <c r="O240" s="355"/>
      <c r="P240" s="355"/>
      <c r="Q240" s="355"/>
      <c r="R240" s="355"/>
      <c r="S240" s="355"/>
      <c r="T240" s="355"/>
      <c r="U240" s="355"/>
      <c r="V240" s="355"/>
      <c r="W240" s="355"/>
      <c r="X240" s="355"/>
      <c r="Y240" s="355"/>
      <c r="Z240" s="355"/>
      <c r="AA240" s="355"/>
    </row>
    <row r="241" ht="12.75" customHeight="1">
      <c r="A241" s="1"/>
      <c r="B241" s="355"/>
      <c r="C241" s="355"/>
      <c r="D241" s="355"/>
      <c r="E241" s="355"/>
      <c r="F241" s="355"/>
      <c r="G241" s="355"/>
      <c r="H241" s="355"/>
      <c r="I241" s="355"/>
      <c r="J241" s="355"/>
      <c r="K241" s="355"/>
      <c r="L241" s="355"/>
      <c r="M241" s="355"/>
      <c r="N241" s="355"/>
      <c r="O241" s="355"/>
      <c r="P241" s="355"/>
      <c r="Q241" s="355"/>
      <c r="R241" s="355"/>
      <c r="S241" s="355"/>
      <c r="T241" s="355"/>
      <c r="U241" s="355"/>
      <c r="V241" s="355"/>
      <c r="W241" s="355"/>
      <c r="X241" s="355"/>
      <c r="Y241" s="355"/>
      <c r="Z241" s="355"/>
      <c r="AA241" s="355"/>
    </row>
    <row r="242" ht="12.75" customHeight="1">
      <c r="A242" s="1"/>
      <c r="B242" s="355"/>
      <c r="C242" s="355"/>
      <c r="D242" s="355"/>
      <c r="E242" s="355"/>
      <c r="F242" s="355"/>
      <c r="G242" s="355"/>
      <c r="H242" s="355"/>
      <c r="I242" s="355"/>
      <c r="J242" s="355"/>
      <c r="K242" s="355"/>
      <c r="L242" s="355"/>
      <c r="M242" s="355"/>
      <c r="N242" s="355"/>
      <c r="O242" s="355"/>
      <c r="P242" s="355"/>
      <c r="Q242" s="355"/>
      <c r="R242" s="355"/>
      <c r="S242" s="355"/>
      <c r="T242" s="355"/>
      <c r="U242" s="355"/>
      <c r="V242" s="355"/>
      <c r="W242" s="355"/>
      <c r="X242" s="355"/>
      <c r="Y242" s="355"/>
      <c r="Z242" s="355"/>
      <c r="AA242" s="355"/>
    </row>
    <row r="243" ht="12.75" customHeight="1">
      <c r="A243" s="1"/>
      <c r="B243" s="355"/>
      <c r="C243" s="355"/>
      <c r="D243" s="355"/>
      <c r="E243" s="355"/>
      <c r="F243" s="355"/>
      <c r="G243" s="355"/>
      <c r="H243" s="355"/>
      <c r="I243" s="355"/>
      <c r="J243" s="355"/>
      <c r="K243" s="355"/>
      <c r="L243" s="355"/>
      <c r="M243" s="355"/>
      <c r="N243" s="355"/>
      <c r="O243" s="355"/>
      <c r="P243" s="355"/>
      <c r="Q243" s="355"/>
      <c r="R243" s="355"/>
      <c r="S243" s="355"/>
      <c r="T243" s="355"/>
      <c r="U243" s="355"/>
      <c r="V243" s="355"/>
      <c r="W243" s="355"/>
      <c r="X243" s="355"/>
      <c r="Y243" s="355"/>
      <c r="Z243" s="355"/>
      <c r="AA243" s="355"/>
    </row>
    <row r="244" ht="12.75" customHeight="1">
      <c r="A244" s="1"/>
      <c r="B244" s="355"/>
      <c r="C244" s="355"/>
      <c r="D244" s="355"/>
      <c r="E244" s="355"/>
      <c r="F244" s="355"/>
      <c r="G244" s="355"/>
      <c r="H244" s="355"/>
      <c r="I244" s="355"/>
      <c r="J244" s="355"/>
      <c r="K244" s="355"/>
      <c r="L244" s="355"/>
      <c r="M244" s="355"/>
      <c r="N244" s="355"/>
      <c r="O244" s="355"/>
      <c r="P244" s="355"/>
      <c r="Q244" s="355"/>
      <c r="R244" s="355"/>
      <c r="S244" s="355"/>
      <c r="T244" s="355"/>
      <c r="U244" s="355"/>
      <c r="V244" s="355"/>
      <c r="W244" s="355"/>
      <c r="X244" s="355"/>
      <c r="Y244" s="355"/>
      <c r="Z244" s="355"/>
      <c r="AA244" s="355"/>
    </row>
    <row r="245" ht="12.75" customHeight="1">
      <c r="A245" s="1"/>
      <c r="B245" s="355"/>
      <c r="C245" s="355"/>
      <c r="D245" s="355"/>
      <c r="E245" s="355"/>
      <c r="F245" s="355"/>
      <c r="G245" s="355"/>
      <c r="H245" s="355"/>
      <c r="I245" s="355"/>
      <c r="J245" s="355"/>
      <c r="K245" s="355"/>
      <c r="L245" s="355"/>
      <c r="M245" s="355"/>
      <c r="N245" s="355"/>
      <c r="O245" s="355"/>
      <c r="P245" s="355"/>
      <c r="Q245" s="355"/>
      <c r="R245" s="355"/>
      <c r="S245" s="355"/>
      <c r="T245" s="355"/>
      <c r="U245" s="355"/>
      <c r="V245" s="355"/>
      <c r="W245" s="355"/>
      <c r="X245" s="355"/>
      <c r="Y245" s="355"/>
      <c r="Z245" s="355"/>
      <c r="AA245" s="355"/>
    </row>
    <row r="246" ht="12.75" customHeight="1">
      <c r="A246" s="1"/>
      <c r="B246" s="355"/>
      <c r="C246" s="355"/>
      <c r="D246" s="355"/>
      <c r="E246" s="355"/>
      <c r="F246" s="355"/>
      <c r="G246" s="355"/>
      <c r="H246" s="355"/>
      <c r="I246" s="355"/>
      <c r="J246" s="355"/>
      <c r="K246" s="355"/>
      <c r="L246" s="355"/>
      <c r="M246" s="355"/>
      <c r="N246" s="355"/>
      <c r="O246" s="355"/>
      <c r="P246" s="355"/>
      <c r="Q246" s="355"/>
      <c r="R246" s="355"/>
      <c r="S246" s="355"/>
      <c r="T246" s="355"/>
      <c r="U246" s="355"/>
      <c r="V246" s="355"/>
      <c r="W246" s="355"/>
      <c r="X246" s="355"/>
      <c r="Y246" s="355"/>
      <c r="Z246" s="355"/>
      <c r="AA246" s="355"/>
    </row>
    <row r="247" ht="12.75" customHeight="1">
      <c r="A247" s="1"/>
      <c r="B247" s="355"/>
      <c r="C247" s="355"/>
      <c r="D247" s="355"/>
      <c r="E247" s="355"/>
      <c r="F247" s="355"/>
      <c r="G247" s="355"/>
      <c r="H247" s="355"/>
      <c r="I247" s="355"/>
      <c r="J247" s="355"/>
      <c r="K247" s="355"/>
      <c r="L247" s="355"/>
      <c r="M247" s="355"/>
      <c r="N247" s="355"/>
      <c r="O247" s="355"/>
      <c r="P247" s="355"/>
      <c r="Q247" s="355"/>
      <c r="R247" s="355"/>
      <c r="S247" s="355"/>
      <c r="T247" s="355"/>
      <c r="U247" s="355"/>
      <c r="V247" s="355"/>
      <c r="W247" s="355"/>
      <c r="X247" s="355"/>
      <c r="Y247" s="355"/>
      <c r="Z247" s="355"/>
      <c r="AA247" s="355"/>
    </row>
    <row r="248" ht="12.75" customHeight="1">
      <c r="A248" s="1"/>
      <c r="B248" s="355"/>
      <c r="C248" s="355"/>
      <c r="D248" s="355"/>
      <c r="E248" s="355"/>
      <c r="F248" s="355"/>
      <c r="G248" s="355"/>
      <c r="H248" s="355"/>
      <c r="I248" s="355"/>
      <c r="J248" s="355"/>
      <c r="K248" s="355"/>
      <c r="L248" s="355"/>
      <c r="M248" s="355"/>
      <c r="N248" s="355"/>
      <c r="O248" s="355"/>
      <c r="P248" s="355"/>
      <c r="Q248" s="355"/>
      <c r="R248" s="355"/>
      <c r="S248" s="355"/>
      <c r="T248" s="355"/>
      <c r="U248" s="355"/>
      <c r="V248" s="355"/>
      <c r="W248" s="355"/>
      <c r="X248" s="355"/>
      <c r="Y248" s="355"/>
      <c r="Z248" s="355"/>
      <c r="AA248" s="355"/>
    </row>
    <row r="249" ht="12.75" customHeight="1">
      <c r="A249" s="1"/>
      <c r="B249" s="355"/>
      <c r="C249" s="355"/>
      <c r="D249" s="355"/>
      <c r="E249" s="355"/>
      <c r="F249" s="355"/>
      <c r="G249" s="355"/>
      <c r="H249" s="355"/>
      <c r="I249" s="355"/>
      <c r="J249" s="355"/>
      <c r="K249" s="355"/>
      <c r="L249" s="355"/>
      <c r="M249" s="355"/>
      <c r="N249" s="355"/>
      <c r="O249" s="355"/>
      <c r="P249" s="355"/>
      <c r="Q249" s="355"/>
      <c r="R249" s="355"/>
      <c r="S249" s="355"/>
      <c r="T249" s="355"/>
      <c r="U249" s="355"/>
      <c r="V249" s="355"/>
      <c r="W249" s="355"/>
      <c r="X249" s="355"/>
      <c r="Y249" s="355"/>
      <c r="Z249" s="355"/>
      <c r="AA249" s="355"/>
    </row>
    <row r="250" ht="12.75" customHeight="1">
      <c r="A250" s="1"/>
      <c r="B250" s="355"/>
      <c r="C250" s="355"/>
      <c r="D250" s="355"/>
      <c r="E250" s="355"/>
      <c r="F250" s="355"/>
      <c r="G250" s="355"/>
      <c r="H250" s="355"/>
      <c r="I250" s="355"/>
      <c r="J250" s="355"/>
      <c r="K250" s="355"/>
      <c r="L250" s="355"/>
      <c r="M250" s="355"/>
      <c r="N250" s="355"/>
      <c r="O250" s="355"/>
      <c r="P250" s="355"/>
      <c r="Q250" s="355"/>
      <c r="R250" s="355"/>
      <c r="S250" s="355"/>
      <c r="T250" s="355"/>
      <c r="U250" s="355"/>
      <c r="V250" s="355"/>
      <c r="W250" s="355"/>
      <c r="X250" s="355"/>
      <c r="Y250" s="355"/>
      <c r="Z250" s="355"/>
      <c r="AA250" s="355"/>
    </row>
    <row r="251" ht="12.75" customHeight="1">
      <c r="A251" s="1"/>
      <c r="B251" s="355"/>
      <c r="C251" s="355"/>
      <c r="D251" s="355"/>
      <c r="E251" s="355"/>
      <c r="F251" s="355"/>
      <c r="G251" s="355"/>
      <c r="H251" s="355"/>
      <c r="I251" s="355"/>
      <c r="J251" s="355"/>
      <c r="K251" s="355"/>
      <c r="L251" s="355"/>
      <c r="M251" s="355"/>
      <c r="N251" s="355"/>
      <c r="O251" s="355"/>
      <c r="P251" s="355"/>
      <c r="Q251" s="355"/>
      <c r="R251" s="355"/>
      <c r="S251" s="355"/>
      <c r="T251" s="355"/>
      <c r="U251" s="355"/>
      <c r="V251" s="355"/>
      <c r="W251" s="355"/>
      <c r="X251" s="355"/>
      <c r="Y251" s="355"/>
      <c r="Z251" s="355"/>
      <c r="AA251" s="355"/>
    </row>
    <row r="252" ht="12.75" customHeight="1">
      <c r="A252" s="1"/>
      <c r="B252" s="355"/>
      <c r="C252" s="355"/>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355"/>
      <c r="AA252" s="355"/>
    </row>
    <row r="253" ht="12.75" customHeight="1">
      <c r="A253" s="1"/>
      <c r="B253" s="355"/>
      <c r="C253" s="355"/>
      <c r="D253" s="355"/>
      <c r="E253" s="355"/>
      <c r="F253" s="355"/>
      <c r="G253" s="355"/>
      <c r="H253" s="355"/>
      <c r="I253" s="355"/>
      <c r="J253" s="355"/>
      <c r="K253" s="355"/>
      <c r="L253" s="355"/>
      <c r="M253" s="355"/>
      <c r="N253" s="355"/>
      <c r="O253" s="355"/>
      <c r="P253" s="355"/>
      <c r="Q253" s="355"/>
      <c r="R253" s="355"/>
      <c r="S253" s="355"/>
      <c r="T253" s="355"/>
      <c r="U253" s="355"/>
      <c r="V253" s="355"/>
      <c r="W253" s="355"/>
      <c r="X253" s="355"/>
      <c r="Y253" s="355"/>
      <c r="Z253" s="355"/>
      <c r="AA253" s="355"/>
    </row>
    <row r="254" ht="12.75" customHeight="1">
      <c r="A254" s="1"/>
      <c r="B254" s="355"/>
      <c r="C254" s="355"/>
      <c r="D254" s="355"/>
      <c r="E254" s="355"/>
      <c r="F254" s="355"/>
      <c r="G254" s="355"/>
      <c r="H254" s="355"/>
      <c r="I254" s="355"/>
      <c r="J254" s="355"/>
      <c r="K254" s="355"/>
      <c r="L254" s="355"/>
      <c r="M254" s="355"/>
      <c r="N254" s="355"/>
      <c r="O254" s="355"/>
      <c r="P254" s="355"/>
      <c r="Q254" s="355"/>
      <c r="R254" s="355"/>
      <c r="S254" s="355"/>
      <c r="T254" s="355"/>
      <c r="U254" s="355"/>
      <c r="V254" s="355"/>
      <c r="W254" s="355"/>
      <c r="X254" s="355"/>
      <c r="Y254" s="355"/>
      <c r="Z254" s="355"/>
      <c r="AA254" s="355"/>
    </row>
    <row r="255" ht="12.75" customHeight="1">
      <c r="A255" s="1"/>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row>
    <row r="256" ht="12.75" customHeight="1">
      <c r="A256" s="1"/>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row>
    <row r="257" ht="12.75" customHeight="1">
      <c r="A257" s="1"/>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row>
    <row r="258" ht="12.75" customHeight="1">
      <c r="A258" s="1"/>
      <c r="B258" s="355"/>
      <c r="C258" s="355"/>
      <c r="D258" s="355"/>
      <c r="E258" s="355"/>
      <c r="F258" s="355"/>
      <c r="G258" s="355"/>
      <c r="H258" s="355"/>
      <c r="I258" s="355"/>
      <c r="J258" s="355"/>
      <c r="K258" s="355"/>
      <c r="L258" s="355"/>
      <c r="M258" s="355"/>
      <c r="N258" s="355"/>
      <c r="O258" s="355"/>
      <c r="P258" s="355"/>
      <c r="Q258" s="355"/>
      <c r="R258" s="355"/>
      <c r="S258" s="355"/>
      <c r="T258" s="355"/>
      <c r="U258" s="355"/>
      <c r="V258" s="355"/>
      <c r="W258" s="355"/>
      <c r="X258" s="355"/>
      <c r="Y258" s="355"/>
      <c r="Z258" s="355"/>
      <c r="AA258" s="355"/>
    </row>
    <row r="259" ht="12.75" customHeight="1">
      <c r="A259" s="1"/>
      <c r="B259" s="355"/>
      <c r="C259" s="355"/>
      <c r="D259" s="355"/>
      <c r="E259" s="355"/>
      <c r="F259" s="355"/>
      <c r="G259" s="355"/>
      <c r="H259" s="355"/>
      <c r="I259" s="355"/>
      <c r="J259" s="355"/>
      <c r="K259" s="355"/>
      <c r="L259" s="355"/>
      <c r="M259" s="355"/>
      <c r="N259" s="355"/>
      <c r="O259" s="355"/>
      <c r="P259" s="355"/>
      <c r="Q259" s="355"/>
      <c r="R259" s="355"/>
      <c r="S259" s="355"/>
      <c r="T259" s="355"/>
      <c r="U259" s="355"/>
      <c r="V259" s="355"/>
      <c r="W259" s="355"/>
      <c r="X259" s="355"/>
      <c r="Y259" s="355"/>
      <c r="Z259" s="355"/>
      <c r="AA259" s="355"/>
    </row>
    <row r="260" ht="12.75" customHeight="1">
      <c r="A260" s="1"/>
      <c r="B260" s="355"/>
      <c r="C260" s="355"/>
      <c r="D260" s="355"/>
      <c r="E260" s="355"/>
      <c r="F260" s="355"/>
      <c r="G260" s="355"/>
      <c r="H260" s="355"/>
      <c r="I260" s="355"/>
      <c r="J260" s="355"/>
      <c r="K260" s="355"/>
      <c r="L260" s="355"/>
      <c r="M260" s="355"/>
      <c r="N260" s="355"/>
      <c r="O260" s="355"/>
      <c r="P260" s="355"/>
      <c r="Q260" s="355"/>
      <c r="R260" s="355"/>
      <c r="S260" s="355"/>
      <c r="T260" s="355"/>
      <c r="U260" s="355"/>
      <c r="V260" s="355"/>
      <c r="W260" s="355"/>
      <c r="X260" s="355"/>
      <c r="Y260" s="355"/>
      <c r="Z260" s="355"/>
      <c r="AA260" s="355"/>
    </row>
    <row r="261" ht="12.75" customHeight="1">
      <c r="A261" s="1"/>
      <c r="B261" s="355"/>
      <c r="C261" s="355"/>
      <c r="D261" s="355"/>
      <c r="E261" s="355"/>
      <c r="F261" s="355"/>
      <c r="G261" s="355"/>
      <c r="H261" s="355"/>
      <c r="I261" s="355"/>
      <c r="J261" s="355"/>
      <c r="K261" s="355"/>
      <c r="L261" s="355"/>
      <c r="M261" s="355"/>
      <c r="N261" s="355"/>
      <c r="O261" s="355"/>
      <c r="P261" s="355"/>
      <c r="Q261" s="355"/>
      <c r="R261" s="355"/>
      <c r="S261" s="355"/>
      <c r="T261" s="355"/>
      <c r="U261" s="355"/>
      <c r="V261" s="355"/>
      <c r="W261" s="355"/>
      <c r="X261" s="355"/>
      <c r="Y261" s="355"/>
      <c r="Z261" s="355"/>
      <c r="AA261" s="355"/>
    </row>
    <row r="262" ht="12.75" customHeight="1">
      <c r="A262" s="1"/>
      <c r="B262" s="355"/>
      <c r="C262" s="355"/>
      <c r="D262" s="355"/>
      <c r="E262" s="355"/>
      <c r="F262" s="355"/>
      <c r="G262" s="355"/>
      <c r="H262" s="355"/>
      <c r="I262" s="355"/>
      <c r="J262" s="355"/>
      <c r="K262" s="355"/>
      <c r="L262" s="355"/>
      <c r="M262" s="355"/>
      <c r="N262" s="355"/>
      <c r="O262" s="355"/>
      <c r="P262" s="355"/>
      <c r="Q262" s="355"/>
      <c r="R262" s="355"/>
      <c r="S262" s="355"/>
      <c r="T262" s="355"/>
      <c r="U262" s="355"/>
      <c r="V262" s="355"/>
      <c r="W262" s="355"/>
      <c r="X262" s="355"/>
      <c r="Y262" s="355"/>
      <c r="Z262" s="355"/>
      <c r="AA262" s="355"/>
    </row>
    <row r="263" ht="12.75" customHeight="1">
      <c r="A263" s="1"/>
      <c r="B263" s="355"/>
      <c r="C263" s="355"/>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row>
    <row r="264" ht="12.75" customHeight="1">
      <c r="A264" s="1"/>
      <c r="B264" s="355"/>
      <c r="C264" s="355"/>
      <c r="D264" s="355"/>
      <c r="E264" s="355"/>
      <c r="F264" s="355"/>
      <c r="G264" s="355"/>
      <c r="H264" s="355"/>
      <c r="I264" s="355"/>
      <c r="J264" s="355"/>
      <c r="K264" s="355"/>
      <c r="L264" s="355"/>
      <c r="M264" s="355"/>
      <c r="N264" s="355"/>
      <c r="O264" s="355"/>
      <c r="P264" s="355"/>
      <c r="Q264" s="355"/>
      <c r="R264" s="355"/>
      <c r="S264" s="355"/>
      <c r="T264" s="355"/>
      <c r="U264" s="355"/>
      <c r="V264" s="355"/>
      <c r="W264" s="355"/>
      <c r="X264" s="355"/>
      <c r="Y264" s="355"/>
      <c r="Z264" s="355"/>
      <c r="AA264" s="355"/>
    </row>
    <row r="265" ht="12.75" customHeight="1">
      <c r="A265" s="1"/>
      <c r="B265" s="355"/>
      <c r="C265" s="355"/>
      <c r="D265" s="355"/>
      <c r="E265" s="355"/>
      <c r="F265" s="355"/>
      <c r="G265" s="355"/>
      <c r="H265" s="355"/>
      <c r="I265" s="355"/>
      <c r="J265" s="355"/>
      <c r="K265" s="355"/>
      <c r="L265" s="355"/>
      <c r="M265" s="355"/>
      <c r="N265" s="355"/>
      <c r="O265" s="355"/>
      <c r="P265" s="355"/>
      <c r="Q265" s="355"/>
      <c r="R265" s="355"/>
      <c r="S265" s="355"/>
      <c r="T265" s="355"/>
      <c r="U265" s="355"/>
      <c r="V265" s="355"/>
      <c r="W265" s="355"/>
      <c r="X265" s="355"/>
      <c r="Y265" s="355"/>
      <c r="Z265" s="355"/>
      <c r="AA265" s="355"/>
    </row>
    <row r="266" ht="12.75" customHeight="1">
      <c r="A266" s="1"/>
      <c r="B266" s="355"/>
      <c r="C266" s="355"/>
      <c r="D266" s="355"/>
      <c r="E266" s="355"/>
      <c r="F266" s="355"/>
      <c r="G266" s="355"/>
      <c r="H266" s="355"/>
      <c r="I266" s="355"/>
      <c r="J266" s="355"/>
      <c r="K266" s="355"/>
      <c r="L266" s="355"/>
      <c r="M266" s="355"/>
      <c r="N266" s="355"/>
      <c r="O266" s="355"/>
      <c r="P266" s="355"/>
      <c r="Q266" s="355"/>
      <c r="R266" s="355"/>
      <c r="S266" s="355"/>
      <c r="T266" s="355"/>
      <c r="U266" s="355"/>
      <c r="V266" s="355"/>
      <c r="W266" s="355"/>
      <c r="X266" s="355"/>
      <c r="Y266" s="355"/>
      <c r="Z266" s="355"/>
      <c r="AA266" s="355"/>
    </row>
    <row r="267" ht="12.75" customHeight="1">
      <c r="A267" s="1"/>
      <c r="B267" s="355"/>
      <c r="C267" s="355"/>
      <c r="D267" s="355"/>
      <c r="E267" s="355"/>
      <c r="F267" s="355"/>
      <c r="G267" s="355"/>
      <c r="H267" s="355"/>
      <c r="I267" s="355"/>
      <c r="J267" s="355"/>
      <c r="K267" s="355"/>
      <c r="L267" s="355"/>
      <c r="M267" s="355"/>
      <c r="N267" s="355"/>
      <c r="O267" s="355"/>
      <c r="P267" s="355"/>
      <c r="Q267" s="355"/>
      <c r="R267" s="355"/>
      <c r="S267" s="355"/>
      <c r="T267" s="355"/>
      <c r="U267" s="355"/>
      <c r="V267" s="355"/>
      <c r="W267" s="355"/>
      <c r="X267" s="355"/>
      <c r="Y267" s="355"/>
      <c r="Z267" s="355"/>
      <c r="AA267" s="355"/>
    </row>
    <row r="268" ht="12.75" customHeight="1">
      <c r="A268" s="1"/>
      <c r="B268" s="355"/>
      <c r="C268" s="355"/>
      <c r="D268" s="355"/>
      <c r="E268" s="355"/>
      <c r="F268" s="355"/>
      <c r="G268" s="355"/>
      <c r="H268" s="355"/>
      <c r="I268" s="355"/>
      <c r="J268" s="355"/>
      <c r="K268" s="355"/>
      <c r="L268" s="355"/>
      <c r="M268" s="355"/>
      <c r="N268" s="355"/>
      <c r="O268" s="355"/>
      <c r="P268" s="355"/>
      <c r="Q268" s="355"/>
      <c r="R268" s="355"/>
      <c r="S268" s="355"/>
      <c r="T268" s="355"/>
      <c r="U268" s="355"/>
      <c r="V268" s="355"/>
      <c r="W268" s="355"/>
      <c r="X268" s="355"/>
      <c r="Y268" s="355"/>
      <c r="Z268" s="355"/>
      <c r="AA268" s="355"/>
    </row>
    <row r="269" ht="12.75" customHeight="1">
      <c r="A269" s="1"/>
      <c r="B269" s="355"/>
      <c r="C269" s="355"/>
      <c r="D269" s="355"/>
      <c r="E269" s="355"/>
      <c r="F269" s="355"/>
      <c r="G269" s="355"/>
      <c r="H269" s="355"/>
      <c r="I269" s="355"/>
      <c r="J269" s="355"/>
      <c r="K269" s="355"/>
      <c r="L269" s="355"/>
      <c r="M269" s="355"/>
      <c r="N269" s="355"/>
      <c r="O269" s="355"/>
      <c r="P269" s="355"/>
      <c r="Q269" s="355"/>
      <c r="R269" s="355"/>
      <c r="S269" s="355"/>
      <c r="T269" s="355"/>
      <c r="U269" s="355"/>
      <c r="V269" s="355"/>
      <c r="W269" s="355"/>
      <c r="X269" s="355"/>
      <c r="Y269" s="355"/>
      <c r="Z269" s="355"/>
      <c r="AA269" s="355"/>
    </row>
    <row r="270" ht="12.75" customHeight="1">
      <c r="A270" s="1"/>
      <c r="B270" s="355"/>
      <c r="C270" s="355"/>
      <c r="D270" s="355"/>
      <c r="E270" s="355"/>
      <c r="F270" s="355"/>
      <c r="G270" s="355"/>
      <c r="H270" s="355"/>
      <c r="I270" s="355"/>
      <c r="J270" s="355"/>
      <c r="K270" s="355"/>
      <c r="L270" s="355"/>
      <c r="M270" s="355"/>
      <c r="N270" s="355"/>
      <c r="O270" s="355"/>
      <c r="P270" s="355"/>
      <c r="Q270" s="355"/>
      <c r="R270" s="355"/>
      <c r="S270" s="355"/>
      <c r="T270" s="355"/>
      <c r="U270" s="355"/>
      <c r="V270" s="355"/>
      <c r="W270" s="355"/>
      <c r="X270" s="355"/>
      <c r="Y270" s="355"/>
      <c r="Z270" s="355"/>
      <c r="AA270" s="355"/>
    </row>
    <row r="271" ht="12.75" customHeight="1">
      <c r="A271" s="1"/>
      <c r="B271" s="355"/>
      <c r="C271" s="355"/>
      <c r="D271" s="355"/>
      <c r="E271" s="355"/>
      <c r="F271" s="355"/>
      <c r="G271" s="355"/>
      <c r="H271" s="355"/>
      <c r="I271" s="355"/>
      <c r="J271" s="355"/>
      <c r="K271" s="355"/>
      <c r="L271" s="355"/>
      <c r="M271" s="355"/>
      <c r="N271" s="355"/>
      <c r="O271" s="355"/>
      <c r="P271" s="355"/>
      <c r="Q271" s="355"/>
      <c r="R271" s="355"/>
      <c r="S271" s="355"/>
      <c r="T271" s="355"/>
      <c r="U271" s="355"/>
      <c r="V271" s="355"/>
      <c r="W271" s="355"/>
      <c r="X271" s="355"/>
      <c r="Y271" s="355"/>
      <c r="Z271" s="355"/>
      <c r="AA271" s="355"/>
    </row>
    <row r="272" ht="12.75" customHeight="1">
      <c r="A272" s="1"/>
      <c r="B272" s="355"/>
      <c r="C272" s="355"/>
      <c r="D272" s="355"/>
      <c r="E272" s="355"/>
      <c r="F272" s="355"/>
      <c r="G272" s="355"/>
      <c r="H272" s="355"/>
      <c r="I272" s="355"/>
      <c r="J272" s="355"/>
      <c r="K272" s="355"/>
      <c r="L272" s="355"/>
      <c r="M272" s="355"/>
      <c r="N272" s="355"/>
      <c r="O272" s="355"/>
      <c r="P272" s="355"/>
      <c r="Q272" s="355"/>
      <c r="R272" s="355"/>
      <c r="S272" s="355"/>
      <c r="T272" s="355"/>
      <c r="U272" s="355"/>
      <c r="V272" s="355"/>
      <c r="W272" s="355"/>
      <c r="X272" s="355"/>
      <c r="Y272" s="355"/>
      <c r="Z272" s="355"/>
      <c r="AA272" s="355"/>
    </row>
    <row r="273" ht="12.75" customHeight="1">
      <c r="A273" s="1"/>
      <c r="B273" s="355"/>
      <c r="C273" s="355"/>
      <c r="D273" s="355"/>
      <c r="E273" s="355"/>
      <c r="F273" s="355"/>
      <c r="G273" s="355"/>
      <c r="H273" s="355"/>
      <c r="I273" s="355"/>
      <c r="J273" s="355"/>
      <c r="K273" s="355"/>
      <c r="L273" s="355"/>
      <c r="M273" s="355"/>
      <c r="N273" s="355"/>
      <c r="O273" s="355"/>
      <c r="P273" s="355"/>
      <c r="Q273" s="355"/>
      <c r="R273" s="355"/>
      <c r="S273" s="355"/>
      <c r="T273" s="355"/>
      <c r="U273" s="355"/>
      <c r="V273" s="355"/>
      <c r="W273" s="355"/>
      <c r="X273" s="355"/>
      <c r="Y273" s="355"/>
      <c r="Z273" s="355"/>
      <c r="AA273" s="355"/>
    </row>
    <row r="274" ht="12.75" customHeight="1">
      <c r="A274" s="1"/>
      <c r="B274" s="355"/>
      <c r="C274" s="355"/>
      <c r="D274" s="355"/>
      <c r="E274" s="355"/>
      <c r="F274" s="355"/>
      <c r="G274" s="355"/>
      <c r="H274" s="355"/>
      <c r="I274" s="355"/>
      <c r="J274" s="355"/>
      <c r="K274" s="355"/>
      <c r="L274" s="355"/>
      <c r="M274" s="355"/>
      <c r="N274" s="355"/>
      <c r="O274" s="355"/>
      <c r="P274" s="355"/>
      <c r="Q274" s="355"/>
      <c r="R274" s="355"/>
      <c r="S274" s="355"/>
      <c r="T274" s="355"/>
      <c r="U274" s="355"/>
      <c r="V274" s="355"/>
      <c r="W274" s="355"/>
      <c r="X274" s="355"/>
      <c r="Y274" s="355"/>
      <c r="Z274" s="355"/>
      <c r="AA274" s="355"/>
    </row>
    <row r="275" ht="12.75" customHeight="1">
      <c r="A275" s="1"/>
      <c r="B275" s="355"/>
      <c r="C275" s="355"/>
      <c r="D275" s="355"/>
      <c r="E275" s="355"/>
      <c r="F275" s="355"/>
      <c r="G275" s="355"/>
      <c r="H275" s="355"/>
      <c r="I275" s="355"/>
      <c r="J275" s="355"/>
      <c r="K275" s="355"/>
      <c r="L275" s="355"/>
      <c r="M275" s="355"/>
      <c r="N275" s="355"/>
      <c r="O275" s="355"/>
      <c r="P275" s="355"/>
      <c r="Q275" s="355"/>
      <c r="R275" s="355"/>
      <c r="S275" s="355"/>
      <c r="T275" s="355"/>
      <c r="U275" s="355"/>
      <c r="V275" s="355"/>
      <c r="W275" s="355"/>
      <c r="X275" s="355"/>
      <c r="Y275" s="355"/>
      <c r="Z275" s="355"/>
      <c r="AA275" s="355"/>
    </row>
    <row r="276" ht="12.75" customHeight="1">
      <c r="A276" s="1"/>
      <c r="B276" s="355"/>
      <c r="C276" s="355"/>
      <c r="D276" s="355"/>
      <c r="E276" s="355"/>
      <c r="F276" s="355"/>
      <c r="G276" s="355"/>
      <c r="H276" s="355"/>
      <c r="I276" s="355"/>
      <c r="J276" s="355"/>
      <c r="K276" s="355"/>
      <c r="L276" s="355"/>
      <c r="M276" s="355"/>
      <c r="N276" s="355"/>
      <c r="O276" s="355"/>
      <c r="P276" s="355"/>
      <c r="Q276" s="355"/>
      <c r="R276" s="355"/>
      <c r="S276" s="355"/>
      <c r="T276" s="355"/>
      <c r="U276" s="355"/>
      <c r="V276" s="355"/>
      <c r="W276" s="355"/>
      <c r="X276" s="355"/>
      <c r="Y276" s="355"/>
      <c r="Z276" s="355"/>
      <c r="AA276" s="355"/>
    </row>
    <row r="277" ht="12.75" customHeight="1">
      <c r="A277" s="1"/>
      <c r="B277" s="355"/>
      <c r="C277" s="355"/>
      <c r="D277" s="355"/>
      <c r="E277" s="355"/>
      <c r="F277" s="355"/>
      <c r="G277" s="355"/>
      <c r="H277" s="355"/>
      <c r="I277" s="355"/>
      <c r="J277" s="355"/>
      <c r="K277" s="355"/>
      <c r="L277" s="355"/>
      <c r="M277" s="355"/>
      <c r="N277" s="355"/>
      <c r="O277" s="355"/>
      <c r="P277" s="355"/>
      <c r="Q277" s="355"/>
      <c r="R277" s="355"/>
      <c r="S277" s="355"/>
      <c r="T277" s="355"/>
      <c r="U277" s="355"/>
      <c r="V277" s="355"/>
      <c r="W277" s="355"/>
      <c r="X277" s="355"/>
      <c r="Y277" s="355"/>
      <c r="Z277" s="355"/>
      <c r="AA277" s="355"/>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B2:J2"/>
    <mergeCell ref="B4:B6"/>
    <mergeCell ref="C4:C5"/>
    <mergeCell ref="D4:D5"/>
    <mergeCell ref="E4:E5"/>
    <mergeCell ref="F4:J4"/>
    <mergeCell ref="F5:G5"/>
    <mergeCell ref="H5:I5"/>
    <mergeCell ref="B15:J15"/>
    <mergeCell ref="C16:C17"/>
    <mergeCell ref="D16:D17"/>
    <mergeCell ref="E16:E17"/>
    <mergeCell ref="F16:G16"/>
    <mergeCell ref="H16:I16"/>
    <mergeCell ref="B16:B17"/>
    <mergeCell ref="B27:B28"/>
    <mergeCell ref="C27:C28"/>
    <mergeCell ref="D27:D28"/>
    <mergeCell ref="E27:E28"/>
    <mergeCell ref="F27:G27"/>
    <mergeCell ref="H27:I27"/>
    <mergeCell ref="E47:E48"/>
    <mergeCell ref="F47:G47"/>
    <mergeCell ref="B37:B38"/>
    <mergeCell ref="C37:C38"/>
    <mergeCell ref="D37:D38"/>
    <mergeCell ref="E37:E38"/>
    <mergeCell ref="F37:G37"/>
    <mergeCell ref="H37:I37"/>
    <mergeCell ref="B47:B48"/>
    <mergeCell ref="H47:I47"/>
    <mergeCell ref="B56:B57"/>
    <mergeCell ref="B68:B69"/>
    <mergeCell ref="C68:C69"/>
    <mergeCell ref="D68:D69"/>
    <mergeCell ref="E68:E69"/>
    <mergeCell ref="F68:G68"/>
    <mergeCell ref="H68:I68"/>
    <mergeCell ref="C47:C48"/>
    <mergeCell ref="D47:D48"/>
    <mergeCell ref="C56:C57"/>
    <mergeCell ref="D56:D57"/>
    <mergeCell ref="E56:E57"/>
    <mergeCell ref="F56:G56"/>
    <mergeCell ref="H56:I5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4.57"/>
    <col customWidth="1" min="2" max="2" width="18.86"/>
    <col customWidth="1" min="3" max="3" width="15.14"/>
    <col customWidth="1" min="4" max="5" width="28.86"/>
    <col customWidth="1" min="6" max="9" width="14.57"/>
    <col customWidth="1" min="10" max="10" width="16.71"/>
    <col customWidth="1" min="11" max="11" width="40.14"/>
    <col customWidth="1" min="12" max="27" width="10.71"/>
  </cols>
  <sheetData>
    <row r="1" ht="12.75" customHeight="1">
      <c r="A1" s="7"/>
      <c r="B1" s="7"/>
      <c r="C1" s="7"/>
      <c r="D1" s="7"/>
      <c r="E1" s="7"/>
      <c r="F1" s="7"/>
      <c r="G1" s="7"/>
      <c r="H1" s="7"/>
      <c r="I1" s="7"/>
      <c r="J1" s="7"/>
      <c r="K1" s="7"/>
      <c r="L1" s="7"/>
      <c r="M1" s="7"/>
      <c r="N1" s="7"/>
      <c r="O1" s="7"/>
      <c r="P1" s="7"/>
      <c r="Q1" s="7"/>
      <c r="R1" s="7"/>
      <c r="S1" s="7"/>
      <c r="T1" s="7"/>
      <c r="U1" s="7"/>
      <c r="V1" s="7"/>
      <c r="W1" s="7"/>
      <c r="X1" s="7"/>
      <c r="Y1" s="7"/>
      <c r="Z1" s="7"/>
      <c r="AA1" s="7"/>
    </row>
    <row r="2" ht="12.75" customHeight="1">
      <c r="A2" s="7"/>
      <c r="B2" s="29" t="s">
        <v>258</v>
      </c>
      <c r="C2" s="30"/>
      <c r="D2" s="30"/>
      <c r="E2" s="30"/>
      <c r="F2" s="30"/>
      <c r="G2" s="30"/>
      <c r="H2" s="30"/>
      <c r="I2" s="30"/>
      <c r="J2" s="30"/>
      <c r="K2" s="31"/>
      <c r="L2" s="7"/>
      <c r="M2" s="7"/>
      <c r="N2" s="7"/>
      <c r="O2" s="7"/>
      <c r="P2" s="7"/>
      <c r="Q2" s="7"/>
      <c r="R2" s="7"/>
      <c r="S2" s="7"/>
      <c r="T2" s="7"/>
      <c r="U2" s="7"/>
      <c r="V2" s="7"/>
      <c r="W2" s="7"/>
      <c r="X2" s="7"/>
      <c r="Y2" s="7"/>
      <c r="Z2" s="7"/>
      <c r="AA2" s="7"/>
    </row>
    <row r="3" ht="12.75" customHeight="1">
      <c r="A3" s="7"/>
      <c r="B3" s="7"/>
      <c r="C3" s="7"/>
      <c r="D3" s="7"/>
      <c r="E3" s="7"/>
      <c r="F3" s="7"/>
      <c r="G3" s="7"/>
      <c r="H3" s="7"/>
      <c r="I3" s="7"/>
      <c r="J3" s="7"/>
      <c r="K3" s="7"/>
      <c r="L3" s="7"/>
      <c r="M3" s="7"/>
      <c r="N3" s="7"/>
      <c r="O3" s="7"/>
      <c r="P3" s="7"/>
      <c r="Q3" s="7"/>
      <c r="R3" s="7"/>
      <c r="S3" s="7"/>
      <c r="T3" s="7"/>
      <c r="U3" s="7"/>
      <c r="V3" s="7"/>
      <c r="W3" s="7"/>
      <c r="X3" s="7"/>
      <c r="Y3" s="7"/>
      <c r="Z3" s="7"/>
      <c r="AA3" s="7"/>
    </row>
    <row r="4" ht="12.75" customHeight="1">
      <c r="A4" s="7"/>
      <c r="B4" s="364" t="s">
        <v>259</v>
      </c>
      <c r="C4" s="201"/>
      <c r="D4" s="201"/>
      <c r="E4" s="201"/>
      <c r="F4" s="201"/>
      <c r="G4" s="201"/>
      <c r="H4" s="201"/>
      <c r="I4" s="201"/>
      <c r="J4" s="201"/>
      <c r="K4" s="202"/>
      <c r="L4" s="7"/>
      <c r="M4" s="7"/>
      <c r="N4" s="7"/>
      <c r="O4" s="7"/>
      <c r="P4" s="7"/>
      <c r="Q4" s="7"/>
      <c r="R4" s="7"/>
      <c r="S4" s="7"/>
      <c r="T4" s="7"/>
      <c r="U4" s="7"/>
      <c r="V4" s="7"/>
      <c r="W4" s="7"/>
      <c r="X4" s="7"/>
      <c r="Y4" s="7"/>
      <c r="Z4" s="7"/>
      <c r="AA4" s="7"/>
    </row>
    <row r="5" ht="21.0" customHeight="1">
      <c r="A5" s="7"/>
      <c r="B5" s="365" t="s">
        <v>260</v>
      </c>
      <c r="C5" s="366" t="s">
        <v>261</v>
      </c>
      <c r="D5" s="366" t="s">
        <v>262</v>
      </c>
      <c r="E5" s="366" t="s">
        <v>263</v>
      </c>
      <c r="F5" s="352" t="s">
        <v>4</v>
      </c>
      <c r="G5" s="353"/>
      <c r="H5" s="352" t="s">
        <v>5</v>
      </c>
      <c r="I5" s="353"/>
      <c r="J5" s="366" t="s">
        <v>264</v>
      </c>
      <c r="K5" s="367" t="s">
        <v>265</v>
      </c>
      <c r="L5" s="7"/>
      <c r="M5" s="7"/>
      <c r="N5" s="7"/>
      <c r="O5" s="7"/>
      <c r="P5" s="7"/>
      <c r="Q5" s="7"/>
      <c r="R5" s="7"/>
      <c r="S5" s="7"/>
      <c r="T5" s="7"/>
      <c r="U5" s="7"/>
      <c r="V5" s="7"/>
      <c r="W5" s="7"/>
      <c r="X5" s="7"/>
      <c r="Y5" s="7"/>
      <c r="Z5" s="7"/>
      <c r="AA5" s="7"/>
    </row>
    <row r="6" ht="21.0" customHeight="1">
      <c r="A6" s="7"/>
      <c r="B6" s="47"/>
      <c r="C6" s="137"/>
      <c r="D6" s="137"/>
      <c r="E6" s="137"/>
      <c r="F6" s="356" t="s">
        <v>6</v>
      </c>
      <c r="G6" s="356" t="s">
        <v>7</v>
      </c>
      <c r="H6" s="356" t="s">
        <v>6</v>
      </c>
      <c r="I6" s="356" t="s">
        <v>7</v>
      </c>
      <c r="J6" s="137"/>
      <c r="K6" s="212"/>
      <c r="L6" s="7"/>
      <c r="M6" s="7"/>
      <c r="N6" s="7"/>
      <c r="O6" s="7"/>
      <c r="P6" s="7"/>
      <c r="Q6" s="7"/>
      <c r="R6" s="7"/>
      <c r="S6" s="7"/>
      <c r="T6" s="7"/>
      <c r="U6" s="7"/>
      <c r="V6" s="7"/>
      <c r="W6" s="7"/>
      <c r="X6" s="7"/>
      <c r="Y6" s="7"/>
      <c r="Z6" s="7"/>
      <c r="AA6" s="7"/>
    </row>
    <row r="7" ht="12.75" customHeight="1">
      <c r="A7" s="7"/>
      <c r="B7" s="368"/>
      <c r="C7" s="369"/>
      <c r="D7" s="369"/>
      <c r="E7" s="369"/>
      <c r="F7" s="370" t="s">
        <v>266</v>
      </c>
      <c r="G7" s="370" t="s">
        <v>266</v>
      </c>
      <c r="H7" s="370" t="s">
        <v>266</v>
      </c>
      <c r="I7" s="370" t="s">
        <v>266</v>
      </c>
      <c r="J7" s="371">
        <f t="shared" ref="J7:J27" si="1">SUM(H7:I7)</f>
        <v>0</v>
      </c>
      <c r="K7" s="372"/>
      <c r="L7" s="7"/>
      <c r="M7" s="7"/>
      <c r="N7" s="7"/>
      <c r="O7" s="7"/>
      <c r="P7" s="7"/>
      <c r="Q7" s="7"/>
      <c r="R7" s="7"/>
      <c r="S7" s="7"/>
      <c r="T7" s="7"/>
      <c r="U7" s="7"/>
      <c r="V7" s="7"/>
      <c r="W7" s="7"/>
      <c r="X7" s="7"/>
      <c r="Y7" s="7"/>
      <c r="Z7" s="7"/>
      <c r="AA7" s="7"/>
    </row>
    <row r="8" ht="12.75" customHeight="1">
      <c r="A8" s="7"/>
      <c r="B8" s="12"/>
      <c r="C8" s="373"/>
      <c r="D8" s="373"/>
      <c r="E8" s="373"/>
      <c r="F8" s="374" t="s">
        <v>266</v>
      </c>
      <c r="G8" s="374" t="s">
        <v>266</v>
      </c>
      <c r="H8" s="374" t="s">
        <v>266</v>
      </c>
      <c r="I8" s="374" t="s">
        <v>266</v>
      </c>
      <c r="J8" s="375">
        <f t="shared" si="1"/>
        <v>0</v>
      </c>
      <c r="K8" s="376"/>
      <c r="L8" s="7"/>
      <c r="M8" s="7"/>
      <c r="N8" s="7"/>
      <c r="O8" s="7"/>
      <c r="P8" s="7"/>
      <c r="Q8" s="7"/>
      <c r="R8" s="7"/>
      <c r="S8" s="7"/>
      <c r="T8" s="7"/>
      <c r="U8" s="7"/>
      <c r="V8" s="7"/>
      <c r="W8" s="7"/>
      <c r="X8" s="7"/>
      <c r="Y8" s="7"/>
      <c r="Z8" s="7"/>
      <c r="AA8" s="7"/>
    </row>
    <row r="9" ht="12.75" customHeight="1">
      <c r="A9" s="7"/>
      <c r="B9" s="12"/>
      <c r="C9" s="373"/>
      <c r="D9" s="373"/>
      <c r="E9" s="373"/>
      <c r="F9" s="374" t="s">
        <v>266</v>
      </c>
      <c r="G9" s="374" t="s">
        <v>266</v>
      </c>
      <c r="H9" s="374" t="s">
        <v>266</v>
      </c>
      <c r="I9" s="374" t="s">
        <v>266</v>
      </c>
      <c r="J9" s="375">
        <f t="shared" si="1"/>
        <v>0</v>
      </c>
      <c r="K9" s="376"/>
      <c r="L9" s="7"/>
      <c r="M9" s="7"/>
      <c r="N9" s="7"/>
      <c r="O9" s="7"/>
      <c r="P9" s="7"/>
      <c r="Q9" s="7"/>
      <c r="R9" s="7"/>
      <c r="S9" s="7"/>
      <c r="T9" s="7"/>
      <c r="U9" s="7"/>
      <c r="V9" s="7"/>
      <c r="W9" s="7"/>
      <c r="X9" s="7"/>
      <c r="Y9" s="7"/>
      <c r="Z9" s="7"/>
      <c r="AA9" s="7"/>
    </row>
    <row r="10" ht="12.75" customHeight="1">
      <c r="A10" s="7"/>
      <c r="B10" s="12"/>
      <c r="C10" s="373"/>
      <c r="D10" s="373"/>
      <c r="E10" s="373"/>
      <c r="F10" s="374" t="s">
        <v>266</v>
      </c>
      <c r="G10" s="374" t="s">
        <v>266</v>
      </c>
      <c r="H10" s="374" t="s">
        <v>266</v>
      </c>
      <c r="I10" s="374" t="s">
        <v>266</v>
      </c>
      <c r="J10" s="375">
        <f t="shared" si="1"/>
        <v>0</v>
      </c>
      <c r="K10" s="376"/>
      <c r="L10" s="7"/>
      <c r="M10" s="7"/>
      <c r="N10" s="7"/>
      <c r="O10" s="7"/>
      <c r="P10" s="7"/>
      <c r="Q10" s="7"/>
      <c r="R10" s="7"/>
      <c r="S10" s="7"/>
      <c r="T10" s="7"/>
      <c r="U10" s="7"/>
      <c r="V10" s="7"/>
      <c r="W10" s="7"/>
      <c r="X10" s="7"/>
      <c r="Y10" s="7"/>
      <c r="Z10" s="7"/>
      <c r="AA10" s="7"/>
    </row>
    <row r="11" ht="12.75" customHeight="1">
      <c r="A11" s="7"/>
      <c r="B11" s="12"/>
      <c r="C11" s="373"/>
      <c r="D11" s="373"/>
      <c r="E11" s="373"/>
      <c r="F11" s="374" t="s">
        <v>266</v>
      </c>
      <c r="G11" s="374" t="s">
        <v>266</v>
      </c>
      <c r="H11" s="374" t="s">
        <v>266</v>
      </c>
      <c r="I11" s="374" t="s">
        <v>266</v>
      </c>
      <c r="J11" s="375">
        <f t="shared" si="1"/>
        <v>0</v>
      </c>
      <c r="K11" s="376"/>
      <c r="L11" s="7"/>
      <c r="M11" s="7"/>
      <c r="N11" s="7"/>
      <c r="O11" s="7"/>
      <c r="P11" s="7"/>
      <c r="Q11" s="7"/>
      <c r="R11" s="7"/>
      <c r="S11" s="7"/>
      <c r="T11" s="7"/>
      <c r="U11" s="7"/>
      <c r="V11" s="7"/>
      <c r="W11" s="7"/>
      <c r="X11" s="7"/>
      <c r="Y11" s="7"/>
      <c r="Z11" s="7"/>
      <c r="AA11" s="7"/>
    </row>
    <row r="12" ht="12.75" customHeight="1">
      <c r="A12" s="7"/>
      <c r="B12" s="12"/>
      <c r="C12" s="373"/>
      <c r="D12" s="373"/>
      <c r="E12" s="373"/>
      <c r="F12" s="374" t="s">
        <v>266</v>
      </c>
      <c r="G12" s="374" t="s">
        <v>266</v>
      </c>
      <c r="H12" s="374" t="s">
        <v>266</v>
      </c>
      <c r="I12" s="374" t="s">
        <v>266</v>
      </c>
      <c r="J12" s="375">
        <f t="shared" si="1"/>
        <v>0</v>
      </c>
      <c r="K12" s="376"/>
      <c r="L12" s="7"/>
      <c r="M12" s="7"/>
      <c r="N12" s="7"/>
      <c r="O12" s="7"/>
      <c r="P12" s="7"/>
      <c r="Q12" s="7"/>
      <c r="R12" s="7"/>
      <c r="S12" s="7"/>
      <c r="T12" s="7"/>
      <c r="U12" s="7"/>
      <c r="V12" s="7"/>
      <c r="W12" s="7"/>
      <c r="X12" s="7"/>
      <c r="Y12" s="7"/>
      <c r="Z12" s="7"/>
      <c r="AA12" s="7"/>
    </row>
    <row r="13" ht="12.75" customHeight="1">
      <c r="A13" s="7"/>
      <c r="B13" s="12"/>
      <c r="C13" s="373"/>
      <c r="D13" s="373"/>
      <c r="E13" s="373"/>
      <c r="F13" s="374" t="s">
        <v>266</v>
      </c>
      <c r="G13" s="374" t="s">
        <v>266</v>
      </c>
      <c r="H13" s="374" t="s">
        <v>266</v>
      </c>
      <c r="I13" s="374" t="s">
        <v>266</v>
      </c>
      <c r="J13" s="375">
        <f t="shared" si="1"/>
        <v>0</v>
      </c>
      <c r="K13" s="376"/>
      <c r="L13" s="7"/>
      <c r="M13" s="7"/>
      <c r="N13" s="7"/>
      <c r="O13" s="7"/>
      <c r="P13" s="7"/>
      <c r="Q13" s="7"/>
      <c r="R13" s="7"/>
      <c r="S13" s="7"/>
      <c r="T13" s="7"/>
      <c r="U13" s="7"/>
      <c r="V13" s="7"/>
      <c r="W13" s="7"/>
      <c r="X13" s="7"/>
      <c r="Y13" s="7"/>
      <c r="Z13" s="7"/>
      <c r="AA13" s="7"/>
    </row>
    <row r="14" ht="12.75" customHeight="1">
      <c r="A14" s="7"/>
      <c r="B14" s="12"/>
      <c r="C14" s="373"/>
      <c r="D14" s="373"/>
      <c r="E14" s="373"/>
      <c r="F14" s="374" t="s">
        <v>266</v>
      </c>
      <c r="G14" s="374" t="s">
        <v>266</v>
      </c>
      <c r="H14" s="374" t="s">
        <v>266</v>
      </c>
      <c r="I14" s="374" t="s">
        <v>266</v>
      </c>
      <c r="J14" s="375">
        <f t="shared" si="1"/>
        <v>0</v>
      </c>
      <c r="K14" s="376"/>
      <c r="L14" s="7"/>
      <c r="M14" s="7"/>
      <c r="N14" s="7"/>
      <c r="O14" s="7"/>
      <c r="P14" s="7"/>
      <c r="Q14" s="7"/>
      <c r="R14" s="7"/>
      <c r="S14" s="7"/>
      <c r="T14" s="7"/>
      <c r="U14" s="7"/>
      <c r="V14" s="7"/>
      <c r="W14" s="7"/>
      <c r="X14" s="7"/>
      <c r="Y14" s="7"/>
      <c r="Z14" s="7"/>
      <c r="AA14" s="7"/>
    </row>
    <row r="15" ht="12.75" customHeight="1">
      <c r="A15" s="7"/>
      <c r="B15" s="12"/>
      <c r="C15" s="373"/>
      <c r="D15" s="373"/>
      <c r="E15" s="373"/>
      <c r="F15" s="374" t="s">
        <v>266</v>
      </c>
      <c r="G15" s="374" t="s">
        <v>266</v>
      </c>
      <c r="H15" s="374" t="s">
        <v>266</v>
      </c>
      <c r="I15" s="374" t="s">
        <v>266</v>
      </c>
      <c r="J15" s="375">
        <f t="shared" si="1"/>
        <v>0</v>
      </c>
      <c r="K15" s="376"/>
      <c r="L15" s="7"/>
      <c r="M15" s="7"/>
      <c r="N15" s="7"/>
      <c r="O15" s="7"/>
      <c r="P15" s="7"/>
      <c r="Q15" s="7"/>
      <c r="R15" s="7"/>
      <c r="S15" s="7"/>
      <c r="T15" s="7"/>
      <c r="U15" s="7"/>
      <c r="V15" s="7"/>
      <c r="W15" s="7"/>
      <c r="X15" s="7"/>
      <c r="Y15" s="7"/>
      <c r="Z15" s="7"/>
      <c r="AA15" s="7"/>
    </row>
    <row r="16" ht="12.75" customHeight="1">
      <c r="A16" s="7"/>
      <c r="B16" s="12"/>
      <c r="C16" s="373"/>
      <c r="D16" s="373"/>
      <c r="E16" s="373"/>
      <c r="F16" s="374" t="s">
        <v>266</v>
      </c>
      <c r="G16" s="374" t="s">
        <v>266</v>
      </c>
      <c r="H16" s="374" t="s">
        <v>266</v>
      </c>
      <c r="I16" s="374" t="s">
        <v>266</v>
      </c>
      <c r="J16" s="375">
        <f t="shared" si="1"/>
        <v>0</v>
      </c>
      <c r="K16" s="376"/>
      <c r="L16" s="7"/>
      <c r="M16" s="7"/>
      <c r="N16" s="7"/>
      <c r="O16" s="7"/>
      <c r="P16" s="7"/>
      <c r="Q16" s="7"/>
      <c r="R16" s="7"/>
      <c r="S16" s="7"/>
      <c r="T16" s="7"/>
      <c r="U16" s="7"/>
      <c r="V16" s="7"/>
      <c r="W16" s="7"/>
      <c r="X16" s="7"/>
      <c r="Y16" s="7"/>
      <c r="Z16" s="7"/>
      <c r="AA16" s="7"/>
    </row>
    <row r="17" ht="12.75" customHeight="1">
      <c r="A17" s="7"/>
      <c r="B17" s="12"/>
      <c r="C17" s="373"/>
      <c r="D17" s="373"/>
      <c r="E17" s="373"/>
      <c r="F17" s="374" t="s">
        <v>266</v>
      </c>
      <c r="G17" s="374" t="s">
        <v>266</v>
      </c>
      <c r="H17" s="374" t="s">
        <v>266</v>
      </c>
      <c r="I17" s="374" t="s">
        <v>266</v>
      </c>
      <c r="J17" s="375">
        <f t="shared" si="1"/>
        <v>0</v>
      </c>
      <c r="K17" s="376"/>
      <c r="L17" s="7"/>
      <c r="M17" s="7"/>
      <c r="N17" s="7"/>
      <c r="O17" s="7"/>
      <c r="P17" s="7"/>
      <c r="Q17" s="7"/>
      <c r="R17" s="7"/>
      <c r="S17" s="7"/>
      <c r="T17" s="7"/>
      <c r="U17" s="7"/>
      <c r="V17" s="7"/>
      <c r="W17" s="7"/>
      <c r="X17" s="7"/>
      <c r="Y17" s="7"/>
      <c r="Z17" s="7"/>
      <c r="AA17" s="7"/>
    </row>
    <row r="18" ht="12.75" customHeight="1">
      <c r="A18" s="7"/>
      <c r="B18" s="12"/>
      <c r="C18" s="373"/>
      <c r="D18" s="373"/>
      <c r="E18" s="373"/>
      <c r="F18" s="374" t="s">
        <v>266</v>
      </c>
      <c r="G18" s="374" t="s">
        <v>266</v>
      </c>
      <c r="H18" s="374" t="s">
        <v>266</v>
      </c>
      <c r="I18" s="374" t="s">
        <v>266</v>
      </c>
      <c r="J18" s="375">
        <f t="shared" si="1"/>
        <v>0</v>
      </c>
      <c r="K18" s="376"/>
      <c r="L18" s="7"/>
      <c r="M18" s="7"/>
      <c r="N18" s="7"/>
      <c r="O18" s="7"/>
      <c r="P18" s="7"/>
      <c r="Q18" s="7"/>
      <c r="R18" s="7"/>
      <c r="S18" s="7"/>
      <c r="T18" s="7"/>
      <c r="U18" s="7"/>
      <c r="V18" s="7"/>
      <c r="W18" s="7"/>
      <c r="X18" s="7"/>
      <c r="Y18" s="7"/>
      <c r="Z18" s="7"/>
      <c r="AA18" s="7"/>
    </row>
    <row r="19" ht="12.75" customHeight="1">
      <c r="A19" s="7"/>
      <c r="B19" s="12"/>
      <c r="C19" s="373"/>
      <c r="D19" s="373"/>
      <c r="E19" s="373"/>
      <c r="F19" s="374" t="s">
        <v>266</v>
      </c>
      <c r="G19" s="374" t="s">
        <v>266</v>
      </c>
      <c r="H19" s="374" t="s">
        <v>266</v>
      </c>
      <c r="I19" s="374" t="s">
        <v>266</v>
      </c>
      <c r="J19" s="375">
        <f t="shared" si="1"/>
        <v>0</v>
      </c>
      <c r="K19" s="376"/>
      <c r="L19" s="7"/>
      <c r="M19" s="7"/>
      <c r="N19" s="7"/>
      <c r="O19" s="7"/>
      <c r="P19" s="7"/>
      <c r="Q19" s="7"/>
      <c r="R19" s="7"/>
      <c r="S19" s="7"/>
      <c r="T19" s="7"/>
      <c r="U19" s="7"/>
      <c r="V19" s="7"/>
      <c r="W19" s="7"/>
      <c r="X19" s="7"/>
      <c r="Y19" s="7"/>
      <c r="Z19" s="7"/>
      <c r="AA19" s="7"/>
    </row>
    <row r="20" ht="12.75" customHeight="1">
      <c r="A20" s="7"/>
      <c r="B20" s="12"/>
      <c r="C20" s="373"/>
      <c r="D20" s="373"/>
      <c r="E20" s="373"/>
      <c r="F20" s="374" t="s">
        <v>266</v>
      </c>
      <c r="G20" s="374" t="s">
        <v>266</v>
      </c>
      <c r="H20" s="374" t="s">
        <v>266</v>
      </c>
      <c r="I20" s="374" t="s">
        <v>266</v>
      </c>
      <c r="J20" s="375">
        <f t="shared" si="1"/>
        <v>0</v>
      </c>
      <c r="K20" s="376"/>
      <c r="L20" s="7"/>
      <c r="M20" s="7"/>
      <c r="N20" s="7"/>
      <c r="O20" s="7"/>
      <c r="P20" s="7"/>
      <c r="Q20" s="7"/>
      <c r="R20" s="7"/>
      <c r="S20" s="7"/>
      <c r="T20" s="7"/>
      <c r="U20" s="7"/>
      <c r="V20" s="7"/>
      <c r="W20" s="7"/>
      <c r="X20" s="7"/>
      <c r="Y20" s="7"/>
      <c r="Z20" s="7"/>
      <c r="AA20" s="7"/>
    </row>
    <row r="21" ht="12.75" customHeight="1">
      <c r="A21" s="7"/>
      <c r="B21" s="12"/>
      <c r="C21" s="373"/>
      <c r="D21" s="373"/>
      <c r="E21" s="373"/>
      <c r="F21" s="374" t="s">
        <v>266</v>
      </c>
      <c r="G21" s="374" t="s">
        <v>266</v>
      </c>
      <c r="H21" s="374" t="s">
        <v>266</v>
      </c>
      <c r="I21" s="374" t="s">
        <v>266</v>
      </c>
      <c r="J21" s="375">
        <f t="shared" si="1"/>
        <v>0</v>
      </c>
      <c r="K21" s="376"/>
      <c r="L21" s="7"/>
      <c r="M21" s="7"/>
      <c r="N21" s="7"/>
      <c r="O21" s="7"/>
      <c r="P21" s="7"/>
      <c r="Q21" s="7"/>
      <c r="R21" s="7"/>
      <c r="S21" s="7"/>
      <c r="T21" s="7"/>
      <c r="U21" s="7"/>
      <c r="V21" s="7"/>
      <c r="W21" s="7"/>
      <c r="X21" s="7"/>
      <c r="Y21" s="7"/>
      <c r="Z21" s="7"/>
      <c r="AA21" s="7"/>
    </row>
    <row r="22" ht="12.75" customHeight="1">
      <c r="A22" s="7"/>
      <c r="B22" s="12"/>
      <c r="C22" s="373"/>
      <c r="D22" s="373"/>
      <c r="E22" s="373"/>
      <c r="F22" s="374" t="s">
        <v>266</v>
      </c>
      <c r="G22" s="374" t="s">
        <v>266</v>
      </c>
      <c r="H22" s="374" t="s">
        <v>266</v>
      </c>
      <c r="I22" s="374" t="s">
        <v>266</v>
      </c>
      <c r="J22" s="375">
        <f t="shared" si="1"/>
        <v>0</v>
      </c>
      <c r="K22" s="376"/>
      <c r="L22" s="7"/>
      <c r="M22" s="7"/>
      <c r="N22" s="7"/>
      <c r="O22" s="7"/>
      <c r="P22" s="7"/>
      <c r="Q22" s="7"/>
      <c r="R22" s="7"/>
      <c r="S22" s="7"/>
      <c r="T22" s="7"/>
      <c r="U22" s="7"/>
      <c r="V22" s="7"/>
      <c r="W22" s="7"/>
      <c r="X22" s="7"/>
      <c r="Y22" s="7"/>
      <c r="Z22" s="7"/>
      <c r="AA22" s="7"/>
    </row>
    <row r="23" ht="12.75" customHeight="1">
      <c r="A23" s="7"/>
      <c r="B23" s="12"/>
      <c r="C23" s="373"/>
      <c r="D23" s="373"/>
      <c r="E23" s="373"/>
      <c r="F23" s="374" t="s">
        <v>266</v>
      </c>
      <c r="G23" s="374" t="s">
        <v>266</v>
      </c>
      <c r="H23" s="374" t="s">
        <v>266</v>
      </c>
      <c r="I23" s="374" t="s">
        <v>266</v>
      </c>
      <c r="J23" s="375">
        <f t="shared" si="1"/>
        <v>0</v>
      </c>
      <c r="K23" s="376"/>
      <c r="L23" s="7"/>
      <c r="M23" s="7"/>
      <c r="N23" s="7"/>
      <c r="O23" s="7"/>
      <c r="P23" s="7"/>
      <c r="Q23" s="7"/>
      <c r="R23" s="7"/>
      <c r="S23" s="7"/>
      <c r="T23" s="7"/>
      <c r="U23" s="7"/>
      <c r="V23" s="7"/>
      <c r="W23" s="7"/>
      <c r="X23" s="7"/>
      <c r="Y23" s="7"/>
      <c r="Z23" s="7"/>
      <c r="AA23" s="7"/>
    </row>
    <row r="24" ht="12.75" customHeight="1">
      <c r="A24" s="7"/>
      <c r="B24" s="12"/>
      <c r="C24" s="373"/>
      <c r="D24" s="373"/>
      <c r="E24" s="373"/>
      <c r="F24" s="374" t="s">
        <v>266</v>
      </c>
      <c r="G24" s="374" t="s">
        <v>266</v>
      </c>
      <c r="H24" s="374" t="s">
        <v>266</v>
      </c>
      <c r="I24" s="374" t="s">
        <v>266</v>
      </c>
      <c r="J24" s="375">
        <f t="shared" si="1"/>
        <v>0</v>
      </c>
      <c r="K24" s="376"/>
      <c r="L24" s="7"/>
      <c r="M24" s="7"/>
      <c r="N24" s="7"/>
      <c r="O24" s="7"/>
      <c r="P24" s="7"/>
      <c r="Q24" s="7"/>
      <c r="R24" s="7"/>
      <c r="S24" s="7"/>
      <c r="T24" s="7"/>
      <c r="U24" s="7"/>
      <c r="V24" s="7"/>
      <c r="W24" s="7"/>
      <c r="X24" s="7"/>
      <c r="Y24" s="7"/>
      <c r="Z24" s="7"/>
      <c r="AA24" s="7"/>
    </row>
    <row r="25" ht="12.75" customHeight="1">
      <c r="A25" s="7"/>
      <c r="B25" s="12"/>
      <c r="C25" s="373"/>
      <c r="D25" s="373"/>
      <c r="E25" s="373"/>
      <c r="F25" s="374" t="s">
        <v>266</v>
      </c>
      <c r="G25" s="374" t="s">
        <v>266</v>
      </c>
      <c r="H25" s="374" t="s">
        <v>266</v>
      </c>
      <c r="I25" s="374" t="s">
        <v>266</v>
      </c>
      <c r="J25" s="375">
        <f t="shared" si="1"/>
        <v>0</v>
      </c>
      <c r="K25" s="376"/>
      <c r="L25" s="7"/>
      <c r="M25" s="7"/>
      <c r="N25" s="7"/>
      <c r="O25" s="7"/>
      <c r="P25" s="7"/>
      <c r="Q25" s="7"/>
      <c r="R25" s="7"/>
      <c r="S25" s="7"/>
      <c r="T25" s="7"/>
      <c r="U25" s="7"/>
      <c r="V25" s="7"/>
      <c r="W25" s="7"/>
      <c r="X25" s="7"/>
      <c r="Y25" s="7"/>
      <c r="Z25" s="7"/>
      <c r="AA25" s="7"/>
    </row>
    <row r="26" ht="12.75" customHeight="1">
      <c r="A26" s="7"/>
      <c r="B26" s="12"/>
      <c r="C26" s="373"/>
      <c r="D26" s="373"/>
      <c r="E26" s="373"/>
      <c r="F26" s="374" t="s">
        <v>266</v>
      </c>
      <c r="G26" s="374" t="s">
        <v>266</v>
      </c>
      <c r="H26" s="374" t="s">
        <v>266</v>
      </c>
      <c r="I26" s="374" t="s">
        <v>266</v>
      </c>
      <c r="J26" s="375">
        <f t="shared" si="1"/>
        <v>0</v>
      </c>
      <c r="K26" s="376"/>
      <c r="L26" s="7"/>
      <c r="M26" s="7"/>
      <c r="N26" s="7"/>
      <c r="O26" s="7"/>
      <c r="P26" s="7"/>
      <c r="Q26" s="7"/>
      <c r="R26" s="7"/>
      <c r="S26" s="7"/>
      <c r="T26" s="7"/>
      <c r="U26" s="7"/>
      <c r="V26" s="7"/>
      <c r="W26" s="7"/>
      <c r="X26" s="7"/>
      <c r="Y26" s="7"/>
      <c r="Z26" s="7"/>
      <c r="AA26" s="7"/>
    </row>
    <row r="27" ht="12.75" customHeight="1">
      <c r="A27" s="7"/>
      <c r="B27" s="377"/>
      <c r="C27" s="378"/>
      <c r="D27" s="378"/>
      <c r="E27" s="378"/>
      <c r="F27" s="379" t="s">
        <v>266</v>
      </c>
      <c r="G27" s="379" t="s">
        <v>266</v>
      </c>
      <c r="H27" s="379" t="s">
        <v>266</v>
      </c>
      <c r="I27" s="379" t="s">
        <v>266</v>
      </c>
      <c r="J27" s="380">
        <f t="shared" si="1"/>
        <v>0</v>
      </c>
      <c r="K27" s="381"/>
      <c r="L27" s="7"/>
      <c r="M27" s="7"/>
      <c r="N27" s="7"/>
      <c r="O27" s="7"/>
      <c r="P27" s="7"/>
      <c r="Q27" s="7"/>
      <c r="R27" s="7"/>
      <c r="S27" s="7"/>
      <c r="T27" s="7"/>
      <c r="U27" s="7"/>
      <c r="V27" s="7"/>
      <c r="W27" s="7"/>
      <c r="X27" s="7"/>
      <c r="Y27" s="7"/>
      <c r="Z27" s="7"/>
      <c r="AA27" s="7"/>
    </row>
    <row r="28" ht="12.75" customHeight="1">
      <c r="A28" s="7"/>
      <c r="B28" s="28"/>
      <c r="C28" s="28"/>
      <c r="D28" s="28"/>
      <c r="E28" s="382" t="s">
        <v>267</v>
      </c>
      <c r="F28" s="383">
        <f t="shared" ref="F28:J28" si="2">SUM(F7:F27)</f>
        <v>0</v>
      </c>
      <c r="G28" s="384">
        <f t="shared" si="2"/>
        <v>0</v>
      </c>
      <c r="H28" s="384">
        <f t="shared" si="2"/>
        <v>0</v>
      </c>
      <c r="I28" s="384">
        <f t="shared" si="2"/>
        <v>0</v>
      </c>
      <c r="J28" s="385">
        <f t="shared" si="2"/>
        <v>0</v>
      </c>
      <c r="K28" s="28"/>
      <c r="L28" s="7"/>
      <c r="M28" s="7"/>
      <c r="N28" s="7"/>
      <c r="O28" s="7"/>
      <c r="P28" s="7"/>
      <c r="Q28" s="7"/>
      <c r="R28" s="7"/>
      <c r="S28" s="7"/>
      <c r="T28" s="7"/>
      <c r="U28" s="7"/>
      <c r="V28" s="7"/>
      <c r="W28" s="7"/>
      <c r="X28" s="7"/>
      <c r="Y28" s="7"/>
      <c r="Z28" s="7"/>
      <c r="AA28" s="7"/>
    </row>
    <row r="29" ht="12.75" customHeight="1">
      <c r="A29" s="7"/>
      <c r="B29" s="28"/>
      <c r="C29" s="28"/>
      <c r="D29" s="28"/>
      <c r="E29" s="28"/>
      <c r="F29" s="28"/>
      <c r="G29" s="28"/>
      <c r="H29" s="28"/>
      <c r="I29" s="28"/>
      <c r="J29" s="28"/>
      <c r="K29" s="28"/>
      <c r="L29" s="7"/>
      <c r="M29" s="7"/>
      <c r="N29" s="7"/>
      <c r="O29" s="7"/>
      <c r="P29" s="7"/>
      <c r="Q29" s="7"/>
      <c r="R29" s="7"/>
      <c r="S29" s="7"/>
      <c r="T29" s="7"/>
      <c r="U29" s="7"/>
      <c r="V29" s="7"/>
      <c r="W29" s="7"/>
      <c r="X29" s="7"/>
      <c r="Y29" s="7"/>
      <c r="Z29" s="7"/>
      <c r="AA29" s="7"/>
    </row>
    <row r="30" ht="12.7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row>
    <row r="31" ht="12.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row>
    <row r="32" ht="12.75" hidden="1" customHeight="1">
      <c r="A32" s="7"/>
      <c r="B32" s="7"/>
      <c r="C32" s="7"/>
      <c r="D32" s="386" t="s">
        <v>268</v>
      </c>
      <c r="E32" s="7"/>
      <c r="F32" s="7"/>
      <c r="G32" s="7"/>
      <c r="H32" s="7"/>
      <c r="I32" s="7"/>
      <c r="J32" s="7"/>
      <c r="K32" s="7"/>
      <c r="L32" s="7"/>
      <c r="M32" s="7"/>
      <c r="N32" s="7"/>
      <c r="O32" s="7"/>
      <c r="P32" s="7"/>
      <c r="Q32" s="7"/>
      <c r="R32" s="7"/>
      <c r="S32" s="7"/>
      <c r="T32" s="7"/>
      <c r="U32" s="7"/>
      <c r="V32" s="7"/>
      <c r="W32" s="7"/>
      <c r="X32" s="7"/>
      <c r="Y32" s="7"/>
      <c r="Z32" s="7"/>
      <c r="AA32" s="7"/>
    </row>
    <row r="33" ht="12.75" hidden="1" customHeight="1">
      <c r="A33" s="7"/>
      <c r="B33" s="7"/>
      <c r="C33" s="7"/>
      <c r="D33" s="387" t="s">
        <v>269</v>
      </c>
      <c r="E33" s="7"/>
      <c r="F33" s="7"/>
      <c r="G33" s="7"/>
      <c r="H33" s="7"/>
      <c r="I33" s="7"/>
      <c r="J33" s="7"/>
      <c r="K33" s="7"/>
      <c r="L33" s="7"/>
      <c r="M33" s="7"/>
      <c r="N33" s="7"/>
      <c r="O33" s="7"/>
      <c r="P33" s="7"/>
      <c r="Q33" s="7"/>
      <c r="R33" s="7"/>
      <c r="S33" s="7"/>
      <c r="T33" s="7"/>
      <c r="U33" s="7"/>
      <c r="V33" s="7"/>
      <c r="W33" s="7"/>
      <c r="X33" s="7"/>
      <c r="Y33" s="7"/>
      <c r="Z33" s="7"/>
      <c r="AA33" s="7"/>
    </row>
    <row r="34" ht="12.75" hidden="1" customHeight="1">
      <c r="A34" s="7"/>
      <c r="B34" s="7"/>
      <c r="C34" s="7"/>
      <c r="D34" s="387" t="s">
        <v>270</v>
      </c>
      <c r="E34" s="7"/>
      <c r="F34" s="7"/>
      <c r="G34" s="7"/>
      <c r="H34" s="7"/>
      <c r="I34" s="7"/>
      <c r="J34" s="7"/>
      <c r="K34" s="7"/>
      <c r="L34" s="7"/>
      <c r="M34" s="7"/>
      <c r="N34" s="7"/>
      <c r="O34" s="7"/>
      <c r="P34" s="7"/>
      <c r="Q34" s="7"/>
      <c r="R34" s="7"/>
      <c r="S34" s="7"/>
      <c r="T34" s="7"/>
      <c r="U34" s="7"/>
      <c r="V34" s="7"/>
      <c r="W34" s="7"/>
      <c r="X34" s="7"/>
      <c r="Y34" s="7"/>
      <c r="Z34" s="7"/>
      <c r="AA34" s="7"/>
    </row>
    <row r="35" ht="12.7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row>
    <row r="36" ht="12.75" customHeight="1">
      <c r="A36" s="7"/>
      <c r="B36" s="7"/>
      <c r="C36" s="7"/>
      <c r="D36" s="7"/>
      <c r="E36" s="7"/>
      <c r="F36" s="388"/>
      <c r="G36" s="388"/>
      <c r="L36" s="7"/>
      <c r="M36" s="7"/>
      <c r="N36" s="7"/>
      <c r="O36" s="7"/>
      <c r="P36" s="7"/>
      <c r="Q36" s="7"/>
      <c r="R36" s="7"/>
      <c r="S36" s="7"/>
      <c r="T36" s="7"/>
      <c r="U36" s="7"/>
      <c r="V36" s="7"/>
      <c r="W36" s="7"/>
      <c r="X36" s="7"/>
      <c r="Y36" s="7"/>
      <c r="Z36" s="7"/>
      <c r="AA36" s="7"/>
    </row>
    <row r="37" ht="12.75" customHeight="1">
      <c r="A37" s="7"/>
      <c r="B37" s="7"/>
      <c r="C37" s="7"/>
      <c r="D37" s="7"/>
      <c r="E37" s="7"/>
      <c r="F37" s="388"/>
      <c r="G37" s="388"/>
      <c r="L37" s="7"/>
      <c r="M37" s="7"/>
      <c r="N37" s="7"/>
      <c r="O37" s="7"/>
      <c r="P37" s="7"/>
      <c r="Q37" s="7"/>
      <c r="R37" s="7"/>
      <c r="S37" s="7"/>
      <c r="T37" s="7"/>
      <c r="U37" s="7"/>
      <c r="V37" s="7"/>
      <c r="W37" s="7"/>
      <c r="X37" s="7"/>
      <c r="Y37" s="7"/>
      <c r="Z37" s="7"/>
      <c r="AA37" s="7"/>
    </row>
    <row r="38" ht="12.7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row>
    <row r="39" ht="12.7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row>
    <row r="40" ht="12.7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row>
    <row r="41" ht="12.7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row>
    <row r="42" ht="12.7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row>
    <row r="43" ht="12.7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row>
    <row r="44" ht="12.7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row>
    <row r="45" ht="12.7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row>
    <row r="46" ht="12.7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row>
    <row r="47" ht="12.7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ht="12.7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row>
    <row r="49" ht="12.7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ht="12.7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ht="12.7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ht="12.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ht="12.7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ht="12.7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ht="12.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ht="12.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ht="12.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ht="12.7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ht="12.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ht="12.7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ht="12.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ht="12.7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ht="12.7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ht="12.7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ht="12.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ht="12.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ht="12.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ht="12.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ht="12.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ht="12.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ht="12.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ht="12.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ht="12.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ht="12.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ht="12.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ht="12.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ht="12.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ht="12.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ht="12.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ht="12.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ht="12.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ht="12.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ht="12.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ht="12.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ht="12.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ht="12.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ht="12.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ht="12.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ht="12.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ht="12.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ht="12.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ht="12.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ht="12.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ht="12.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ht="12.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ht="12.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ht="12.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ht="12.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ht="12.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H5:I5"/>
    <mergeCell ref="J5:J6"/>
    <mergeCell ref="B2:K2"/>
    <mergeCell ref="B4:K4"/>
    <mergeCell ref="B5:B6"/>
    <mergeCell ref="C5:C6"/>
    <mergeCell ref="D5:D6"/>
    <mergeCell ref="E5:E6"/>
    <mergeCell ref="F5:G5"/>
    <mergeCell ref="K5:K6"/>
  </mergeCells>
  <dataValidations>
    <dataValidation type="list" allowBlank="1" sqref="K7:K27">
      <formula1>'PRESUPUESTO TOTAL ANUAL'!$B$12:$B$43</formula1>
    </dataValidation>
    <dataValidation type="list" allowBlank="1" sqref="D7:D27">
      <formula1>$D$32:$D$34</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B"/>
    <pageSetUpPr/>
  </sheetPr>
  <sheetViews>
    <sheetView showGridLines="0" workbookViewId="0"/>
  </sheetViews>
  <sheetFormatPr customHeight="1" defaultColWidth="14.43" defaultRowHeight="15.0"/>
  <cols>
    <col customWidth="1" min="1" max="1" width="4.71"/>
    <col customWidth="1" min="2" max="2" width="63.43"/>
    <col customWidth="1" min="3" max="3" width="13.57"/>
    <col customWidth="1" min="4" max="4" width="3.29"/>
    <col customWidth="1" min="5" max="5" width="17.71"/>
    <col customWidth="1" min="6" max="23" width="12.43"/>
  </cols>
  <sheetData>
    <row r="1" ht="12.75" customHeight="1">
      <c r="A1" s="118"/>
      <c r="B1" s="118"/>
      <c r="C1" s="118"/>
      <c r="D1" s="118"/>
      <c r="E1" s="118"/>
      <c r="F1" s="118"/>
      <c r="G1" s="118"/>
      <c r="H1" s="118"/>
      <c r="I1" s="118"/>
      <c r="J1" s="118"/>
      <c r="K1" s="118"/>
      <c r="L1" s="118"/>
      <c r="M1" s="118"/>
      <c r="N1" s="118"/>
      <c r="O1" s="118"/>
      <c r="P1" s="118"/>
      <c r="Q1" s="118"/>
      <c r="R1" s="118"/>
      <c r="S1" s="118"/>
      <c r="T1" s="118"/>
      <c r="U1" s="118"/>
      <c r="V1" s="118"/>
      <c r="W1" s="118"/>
    </row>
    <row r="2" ht="12.75" customHeight="1">
      <c r="A2" s="118"/>
      <c r="B2" s="389" t="s">
        <v>271</v>
      </c>
      <c r="C2" s="31"/>
      <c r="D2" s="118"/>
      <c r="E2" s="118"/>
      <c r="F2" s="118"/>
      <c r="G2" s="118"/>
      <c r="H2" s="118"/>
      <c r="I2" s="118"/>
      <c r="J2" s="118"/>
      <c r="K2" s="118"/>
      <c r="L2" s="118"/>
      <c r="M2" s="118"/>
      <c r="N2" s="118"/>
      <c r="O2" s="118"/>
      <c r="P2" s="118"/>
      <c r="Q2" s="118"/>
      <c r="R2" s="118"/>
      <c r="S2" s="118"/>
      <c r="T2" s="118"/>
      <c r="U2" s="118"/>
      <c r="V2" s="118"/>
      <c r="W2" s="118"/>
    </row>
    <row r="3" ht="12.75" customHeight="1">
      <c r="A3" s="118"/>
      <c r="B3" s="118"/>
      <c r="C3" s="118"/>
      <c r="D3" s="118"/>
      <c r="E3" s="118"/>
      <c r="F3" s="118"/>
      <c r="G3" s="118"/>
      <c r="H3" s="118"/>
      <c r="I3" s="118"/>
      <c r="J3" s="118"/>
      <c r="K3" s="118"/>
      <c r="L3" s="118"/>
      <c r="M3" s="118"/>
      <c r="N3" s="118"/>
      <c r="O3" s="118"/>
      <c r="P3" s="118"/>
      <c r="Q3" s="118"/>
      <c r="R3" s="118"/>
      <c r="S3" s="118"/>
      <c r="T3" s="118"/>
      <c r="U3" s="118"/>
      <c r="V3" s="118"/>
      <c r="W3" s="118"/>
    </row>
    <row r="4" ht="12.75" customHeight="1">
      <c r="A4" s="118"/>
      <c r="B4" s="390" t="s">
        <v>272</v>
      </c>
      <c r="C4" s="46"/>
      <c r="D4" s="118"/>
      <c r="E4" s="118"/>
      <c r="F4" s="118"/>
      <c r="G4" s="118"/>
      <c r="H4" s="118"/>
      <c r="I4" s="118"/>
      <c r="J4" s="118"/>
      <c r="K4" s="118"/>
      <c r="L4" s="118"/>
      <c r="M4" s="118"/>
      <c r="N4" s="118"/>
      <c r="O4" s="118"/>
      <c r="P4" s="118"/>
      <c r="Q4" s="118"/>
      <c r="R4" s="118"/>
      <c r="S4" s="118"/>
      <c r="T4" s="118"/>
      <c r="U4" s="118"/>
      <c r="V4" s="118"/>
      <c r="W4" s="118"/>
    </row>
    <row r="5" ht="12.75" customHeight="1">
      <c r="A5" s="118"/>
      <c r="B5" s="157" t="s">
        <v>273</v>
      </c>
      <c r="C5" s="391">
        <v>250000.0</v>
      </c>
      <c r="D5" s="118"/>
      <c r="E5" s="118"/>
      <c r="F5" s="118"/>
      <c r="G5" s="118"/>
      <c r="H5" s="118"/>
      <c r="I5" s="118"/>
      <c r="J5" s="118"/>
      <c r="K5" s="118"/>
      <c r="L5" s="118"/>
      <c r="M5" s="118"/>
      <c r="N5" s="118"/>
      <c r="O5" s="118"/>
      <c r="P5" s="118"/>
      <c r="Q5" s="118"/>
      <c r="R5" s="118"/>
      <c r="S5" s="118"/>
      <c r="T5" s="118"/>
      <c r="U5" s="118"/>
      <c r="V5" s="118"/>
      <c r="W5" s="118"/>
    </row>
    <row r="6" ht="12.75" customHeight="1">
      <c r="A6" s="118"/>
      <c r="B6" s="157" t="s">
        <v>274</v>
      </c>
      <c r="C6" s="391">
        <v>4000.0</v>
      </c>
      <c r="D6" s="118"/>
      <c r="E6" s="118"/>
      <c r="F6" s="118"/>
      <c r="G6" s="118"/>
      <c r="H6" s="118"/>
      <c r="I6" s="118"/>
      <c r="J6" s="118"/>
      <c r="K6" s="118"/>
      <c r="L6" s="118"/>
      <c r="M6" s="118"/>
      <c r="N6" s="118"/>
      <c r="O6" s="118"/>
      <c r="P6" s="118"/>
      <c r="Q6" s="118"/>
      <c r="R6" s="118"/>
      <c r="S6" s="118"/>
      <c r="T6" s="118"/>
      <c r="U6" s="118"/>
      <c r="V6" s="118"/>
      <c r="W6" s="118"/>
    </row>
    <row r="7" ht="12.75" customHeight="1">
      <c r="A7" s="118"/>
      <c r="B7" s="157" t="s">
        <v>275</v>
      </c>
      <c r="C7" s="391">
        <v>450000.0</v>
      </c>
      <c r="D7" s="118"/>
      <c r="E7" s="118"/>
      <c r="F7" s="118"/>
      <c r="G7" s="118"/>
      <c r="H7" s="118"/>
      <c r="I7" s="118"/>
      <c r="J7" s="118"/>
      <c r="K7" s="118"/>
      <c r="L7" s="118"/>
      <c r="M7" s="118"/>
      <c r="N7" s="118"/>
      <c r="O7" s="118"/>
      <c r="P7" s="118"/>
      <c r="Q7" s="118"/>
      <c r="R7" s="118"/>
      <c r="S7" s="118"/>
      <c r="T7" s="118"/>
      <c r="U7" s="118"/>
      <c r="V7" s="118"/>
      <c r="W7" s="118"/>
    </row>
    <row r="8" ht="12.75" customHeight="1">
      <c r="A8" s="118"/>
      <c r="B8" s="157" t="s">
        <v>276</v>
      </c>
      <c r="C8" s="391">
        <v>1000000.0</v>
      </c>
      <c r="D8" s="118"/>
      <c r="E8" s="118"/>
      <c r="F8" s="118"/>
      <c r="G8" s="118"/>
      <c r="H8" s="118"/>
      <c r="I8" s="118"/>
      <c r="J8" s="118"/>
      <c r="K8" s="118"/>
      <c r="L8" s="118"/>
      <c r="M8" s="118"/>
      <c r="N8" s="118"/>
      <c r="O8" s="118"/>
      <c r="P8" s="118"/>
      <c r="Q8" s="118"/>
      <c r="R8" s="118"/>
      <c r="S8" s="118"/>
      <c r="T8" s="118"/>
      <c r="U8" s="118"/>
      <c r="V8" s="118"/>
      <c r="W8" s="118"/>
    </row>
    <row r="9" ht="12.75" customHeight="1">
      <c r="A9" s="118"/>
      <c r="B9" s="118"/>
      <c r="C9" s="118"/>
      <c r="D9" s="118"/>
      <c r="E9" s="118"/>
      <c r="F9" s="118"/>
      <c r="G9" s="118"/>
      <c r="H9" s="118"/>
      <c r="I9" s="118"/>
      <c r="J9" s="118"/>
      <c r="K9" s="118"/>
      <c r="L9" s="118"/>
      <c r="M9" s="118"/>
      <c r="N9" s="118"/>
      <c r="O9" s="118"/>
      <c r="P9" s="118"/>
      <c r="Q9" s="118"/>
      <c r="R9" s="118"/>
      <c r="S9" s="118"/>
      <c r="T9" s="118"/>
      <c r="U9" s="118"/>
      <c r="V9" s="118"/>
      <c r="W9" s="118"/>
    </row>
    <row r="10" ht="12.75" customHeight="1">
      <c r="A10" s="118"/>
      <c r="B10" s="390" t="s">
        <v>277</v>
      </c>
      <c r="C10" s="46"/>
      <c r="D10" s="118"/>
      <c r="E10" s="118"/>
      <c r="F10" s="118"/>
      <c r="G10" s="118"/>
      <c r="H10" s="118"/>
      <c r="I10" s="118"/>
      <c r="J10" s="118"/>
      <c r="K10" s="118"/>
      <c r="L10" s="118"/>
      <c r="M10" s="118"/>
      <c r="N10" s="118"/>
      <c r="O10" s="118"/>
      <c r="P10" s="118"/>
      <c r="Q10" s="118"/>
      <c r="R10" s="118"/>
      <c r="S10" s="118"/>
      <c r="T10" s="118"/>
      <c r="U10" s="118"/>
      <c r="V10" s="118"/>
      <c r="W10" s="118"/>
    </row>
    <row r="11" ht="12.75" customHeight="1">
      <c r="A11" s="118"/>
      <c r="B11" s="157" t="s">
        <v>278</v>
      </c>
      <c r="C11" s="391" t="s">
        <v>279</v>
      </c>
      <c r="D11" s="118"/>
      <c r="E11" s="118"/>
      <c r="F11" s="118"/>
      <c r="G11" s="118"/>
      <c r="H11" s="118"/>
      <c r="I11" s="118"/>
      <c r="J11" s="118"/>
      <c r="K11" s="118"/>
      <c r="L11" s="118"/>
      <c r="M11" s="118"/>
      <c r="N11" s="118"/>
      <c r="O11" s="118"/>
      <c r="P11" s="118"/>
      <c r="Q11" s="118"/>
      <c r="R11" s="118"/>
      <c r="S11" s="118"/>
      <c r="T11" s="118"/>
      <c r="U11" s="118"/>
      <c r="V11" s="118"/>
      <c r="W11" s="118"/>
    </row>
    <row r="12" ht="12.75" customHeight="1">
      <c r="A12" s="118"/>
      <c r="B12" s="157" t="s">
        <v>280</v>
      </c>
      <c r="C12" s="391" t="s">
        <v>281</v>
      </c>
      <c r="D12" s="118"/>
      <c r="E12" s="118"/>
      <c r="F12" s="118"/>
      <c r="G12" s="118"/>
      <c r="H12" s="118"/>
      <c r="I12" s="118"/>
      <c r="J12" s="118"/>
      <c r="K12" s="118"/>
      <c r="L12" s="118"/>
      <c r="M12" s="118"/>
      <c r="N12" s="118"/>
      <c r="O12" s="118"/>
      <c r="P12" s="118"/>
      <c r="Q12" s="118"/>
      <c r="R12" s="118"/>
      <c r="S12" s="118"/>
      <c r="T12" s="118"/>
      <c r="U12" s="118"/>
      <c r="V12" s="118"/>
      <c r="W12" s="118"/>
    </row>
    <row r="13" ht="12.75" customHeight="1">
      <c r="A13" s="118"/>
      <c r="B13" s="157" t="s">
        <v>274</v>
      </c>
      <c r="C13" s="391">
        <v>4000.0</v>
      </c>
      <c r="D13" s="118"/>
      <c r="E13" s="118"/>
      <c r="F13" s="118"/>
      <c r="G13" s="118"/>
      <c r="H13" s="118"/>
      <c r="I13" s="118"/>
      <c r="J13" s="118"/>
      <c r="K13" s="118"/>
      <c r="L13" s="118"/>
      <c r="M13" s="118"/>
      <c r="N13" s="118"/>
      <c r="O13" s="118"/>
      <c r="P13" s="118"/>
      <c r="Q13" s="118"/>
      <c r="R13" s="118"/>
      <c r="S13" s="118"/>
      <c r="T13" s="118"/>
      <c r="U13" s="118"/>
      <c r="V13" s="118"/>
      <c r="W13" s="118"/>
    </row>
    <row r="14" ht="12.75" customHeight="1">
      <c r="A14" s="118"/>
      <c r="B14" s="157" t="s">
        <v>282</v>
      </c>
      <c r="C14" s="391">
        <v>100000.0</v>
      </c>
      <c r="D14" s="118"/>
      <c r="E14" s="118"/>
      <c r="F14" s="118"/>
      <c r="G14" s="118"/>
      <c r="H14" s="118"/>
      <c r="I14" s="118"/>
      <c r="J14" s="118"/>
      <c r="K14" s="118"/>
      <c r="L14" s="118"/>
      <c r="M14" s="118"/>
      <c r="N14" s="118"/>
      <c r="O14" s="118"/>
      <c r="P14" s="118"/>
      <c r="Q14" s="118"/>
      <c r="R14" s="118"/>
      <c r="S14" s="118"/>
      <c r="T14" s="118"/>
      <c r="U14" s="118"/>
      <c r="V14" s="118"/>
      <c r="W14" s="118"/>
    </row>
    <row r="15" ht="12.75" customHeight="1">
      <c r="A15" s="118"/>
      <c r="B15" s="118"/>
      <c r="C15" s="118"/>
      <c r="D15" s="118"/>
      <c r="E15" s="118"/>
      <c r="F15" s="118"/>
      <c r="G15" s="118"/>
      <c r="H15" s="118"/>
      <c r="I15" s="118"/>
      <c r="J15" s="118"/>
      <c r="K15" s="118"/>
      <c r="L15" s="118"/>
      <c r="M15" s="118"/>
      <c r="N15" s="118"/>
      <c r="O15" s="118"/>
      <c r="P15" s="118"/>
      <c r="Q15" s="118"/>
      <c r="R15" s="118"/>
      <c r="S15" s="118"/>
      <c r="T15" s="118"/>
      <c r="U15" s="118"/>
      <c r="V15" s="118"/>
      <c r="W15" s="118"/>
    </row>
    <row r="16" ht="12.75" customHeight="1">
      <c r="A16" s="118"/>
      <c r="B16" s="390" t="s">
        <v>283</v>
      </c>
      <c r="C16" s="46"/>
      <c r="D16" s="118"/>
      <c r="E16" s="118"/>
      <c r="F16" s="118"/>
      <c r="G16" s="118"/>
      <c r="H16" s="118"/>
      <c r="I16" s="118"/>
      <c r="J16" s="118"/>
      <c r="K16" s="118"/>
      <c r="L16" s="118"/>
      <c r="M16" s="118"/>
      <c r="N16" s="118"/>
      <c r="O16" s="118"/>
      <c r="P16" s="118"/>
      <c r="Q16" s="118"/>
      <c r="R16" s="118"/>
      <c r="S16" s="118"/>
      <c r="T16" s="118"/>
      <c r="U16" s="118"/>
      <c r="V16" s="118"/>
      <c r="W16" s="118"/>
    </row>
    <row r="17" ht="12.75" customHeight="1">
      <c r="A17" s="118"/>
      <c r="B17" s="157" t="s">
        <v>284</v>
      </c>
      <c r="C17" s="391" t="s">
        <v>279</v>
      </c>
      <c r="D17" s="118"/>
      <c r="E17" s="118"/>
      <c r="F17" s="118"/>
      <c r="G17" s="118"/>
      <c r="H17" s="118"/>
      <c r="I17" s="118"/>
      <c r="J17" s="118"/>
      <c r="K17" s="118"/>
      <c r="L17" s="118"/>
      <c r="M17" s="118"/>
      <c r="N17" s="118"/>
      <c r="O17" s="118"/>
      <c r="P17" s="118"/>
      <c r="Q17" s="118"/>
      <c r="R17" s="118"/>
      <c r="S17" s="118"/>
      <c r="T17" s="118"/>
      <c r="U17" s="118"/>
      <c r="V17" s="118"/>
      <c r="W17" s="118"/>
    </row>
    <row r="18" ht="12.75" customHeight="1">
      <c r="A18" s="118"/>
      <c r="B18" s="157" t="s">
        <v>285</v>
      </c>
      <c r="C18" s="391" t="s">
        <v>281</v>
      </c>
      <c r="D18" s="118"/>
      <c r="E18" s="118"/>
      <c r="F18" s="118"/>
      <c r="G18" s="118"/>
      <c r="H18" s="118"/>
      <c r="I18" s="118"/>
      <c r="J18" s="118"/>
      <c r="K18" s="118"/>
      <c r="L18" s="118"/>
      <c r="M18" s="118"/>
      <c r="N18" s="118"/>
      <c r="O18" s="118"/>
      <c r="P18" s="118"/>
      <c r="Q18" s="118"/>
      <c r="R18" s="118"/>
      <c r="S18" s="118"/>
      <c r="T18" s="118"/>
      <c r="U18" s="118"/>
      <c r="V18" s="118"/>
      <c r="W18" s="118"/>
    </row>
    <row r="19" ht="12.75" customHeight="1">
      <c r="A19" s="118"/>
      <c r="B19" s="157" t="s">
        <v>274</v>
      </c>
      <c r="C19" s="391">
        <v>4000.0</v>
      </c>
      <c r="D19" s="118"/>
      <c r="E19" s="118"/>
      <c r="F19" s="118"/>
      <c r="G19" s="118"/>
      <c r="H19" s="118"/>
      <c r="I19" s="118"/>
      <c r="J19" s="118"/>
      <c r="K19" s="118"/>
      <c r="L19" s="118"/>
      <c r="M19" s="118"/>
      <c r="N19" s="118"/>
      <c r="O19" s="118"/>
      <c r="P19" s="118"/>
      <c r="Q19" s="118"/>
      <c r="R19" s="118"/>
      <c r="S19" s="118"/>
      <c r="T19" s="118"/>
      <c r="U19" s="118"/>
      <c r="V19" s="118"/>
      <c r="W19" s="118"/>
    </row>
    <row r="20" ht="12.75" customHeight="1">
      <c r="A20" s="118"/>
      <c r="B20" s="157" t="s">
        <v>282</v>
      </c>
      <c r="C20" s="391">
        <v>40000.0</v>
      </c>
      <c r="D20" s="118"/>
      <c r="E20" s="118"/>
      <c r="F20" s="118"/>
      <c r="G20" s="118"/>
      <c r="H20" s="118"/>
      <c r="I20" s="118"/>
      <c r="J20" s="118"/>
      <c r="K20" s="118"/>
      <c r="L20" s="118"/>
      <c r="M20" s="118"/>
      <c r="N20" s="118"/>
      <c r="O20" s="118"/>
      <c r="P20" s="118"/>
      <c r="Q20" s="118"/>
      <c r="R20" s="118"/>
      <c r="S20" s="118"/>
      <c r="T20" s="118"/>
      <c r="U20" s="118"/>
      <c r="V20" s="118"/>
      <c r="W20" s="118"/>
    </row>
    <row r="21" ht="12.75" customHeight="1">
      <c r="A21" s="118"/>
      <c r="B21" s="118"/>
      <c r="C21" s="118"/>
      <c r="D21" s="118"/>
      <c r="E21" s="118"/>
      <c r="F21" s="118"/>
      <c r="G21" s="118"/>
      <c r="H21" s="118"/>
      <c r="I21" s="118"/>
      <c r="J21" s="118"/>
      <c r="K21" s="118"/>
      <c r="L21" s="118"/>
      <c r="M21" s="118"/>
      <c r="N21" s="118"/>
      <c r="O21" s="118"/>
      <c r="P21" s="118"/>
      <c r="Q21" s="118"/>
      <c r="R21" s="118"/>
      <c r="S21" s="118"/>
      <c r="T21" s="118"/>
      <c r="U21" s="118"/>
      <c r="V21" s="118"/>
      <c r="W21" s="118"/>
    </row>
    <row r="22" ht="12.75" customHeight="1">
      <c r="A22" s="118"/>
      <c r="B22" s="390" t="s">
        <v>286</v>
      </c>
      <c r="C22" s="46"/>
      <c r="D22" s="118"/>
      <c r="E22" s="118"/>
      <c r="F22" s="118"/>
      <c r="G22" s="118"/>
      <c r="H22" s="118"/>
      <c r="I22" s="118"/>
      <c r="J22" s="118"/>
      <c r="K22" s="118"/>
      <c r="L22" s="118"/>
      <c r="M22" s="118"/>
      <c r="N22" s="118"/>
      <c r="O22" s="118"/>
      <c r="P22" s="118"/>
      <c r="Q22" s="118"/>
      <c r="R22" s="118"/>
      <c r="S22" s="118"/>
      <c r="T22" s="118"/>
      <c r="U22" s="118"/>
      <c r="V22" s="118"/>
      <c r="W22" s="118"/>
    </row>
    <row r="23" ht="12.75" customHeight="1">
      <c r="A23" s="118"/>
      <c r="B23" s="157" t="s">
        <v>287</v>
      </c>
      <c r="C23" s="391">
        <v>500000.0</v>
      </c>
      <c r="D23" s="118"/>
      <c r="E23" s="118"/>
      <c r="F23" s="118"/>
      <c r="G23" s="118"/>
      <c r="H23" s="118"/>
      <c r="I23" s="118"/>
      <c r="J23" s="118"/>
      <c r="K23" s="118"/>
      <c r="L23" s="118"/>
      <c r="M23" s="118"/>
      <c r="N23" s="118"/>
      <c r="O23" s="118"/>
      <c r="P23" s="118"/>
      <c r="Q23" s="118"/>
      <c r="R23" s="118"/>
      <c r="S23" s="118"/>
      <c r="T23" s="118"/>
      <c r="U23" s="118"/>
      <c r="V23" s="118"/>
      <c r="W23" s="118"/>
    </row>
    <row r="24" ht="12.75" customHeight="1">
      <c r="A24" s="118"/>
      <c r="B24" s="157" t="s">
        <v>288</v>
      </c>
      <c r="C24" s="391">
        <v>750000.0</v>
      </c>
      <c r="D24" s="118"/>
      <c r="E24" s="118"/>
      <c r="F24" s="118"/>
      <c r="G24" s="118"/>
      <c r="H24" s="118"/>
      <c r="I24" s="118"/>
      <c r="J24" s="118"/>
      <c r="K24" s="118"/>
      <c r="L24" s="118"/>
      <c r="M24" s="118"/>
      <c r="N24" s="118"/>
      <c r="O24" s="118"/>
      <c r="P24" s="118"/>
      <c r="Q24" s="118"/>
      <c r="R24" s="118"/>
      <c r="S24" s="118"/>
      <c r="T24" s="118"/>
      <c r="U24" s="118"/>
      <c r="V24" s="118"/>
      <c r="W24" s="118"/>
    </row>
    <row r="25" ht="12.75" customHeight="1">
      <c r="A25" s="118"/>
      <c r="B25" s="157" t="s">
        <v>289</v>
      </c>
      <c r="C25" s="391">
        <v>50000.0</v>
      </c>
      <c r="D25" s="118"/>
      <c r="E25" s="118"/>
      <c r="F25" s="118"/>
      <c r="G25" s="118"/>
      <c r="H25" s="118"/>
      <c r="I25" s="118"/>
      <c r="J25" s="118"/>
      <c r="K25" s="118"/>
      <c r="L25" s="118"/>
      <c r="M25" s="118"/>
      <c r="N25" s="118"/>
      <c r="O25" s="118"/>
      <c r="P25" s="118"/>
      <c r="Q25" s="118"/>
      <c r="R25" s="118"/>
      <c r="S25" s="118"/>
      <c r="T25" s="118"/>
      <c r="U25" s="118"/>
      <c r="V25" s="118"/>
      <c r="W25" s="118"/>
    </row>
    <row r="26" ht="12.75" customHeight="1">
      <c r="A26" s="118"/>
      <c r="B26" s="157" t="s">
        <v>290</v>
      </c>
      <c r="C26" s="391">
        <v>25000.0</v>
      </c>
      <c r="D26" s="118"/>
      <c r="E26" s="118"/>
      <c r="F26" s="118"/>
      <c r="G26" s="118"/>
      <c r="H26" s="118"/>
      <c r="I26" s="118"/>
      <c r="J26" s="118"/>
      <c r="K26" s="118"/>
      <c r="L26" s="118"/>
      <c r="M26" s="118"/>
      <c r="N26" s="118"/>
      <c r="O26" s="118"/>
      <c r="P26" s="118"/>
      <c r="Q26" s="118"/>
      <c r="R26" s="118"/>
      <c r="S26" s="118"/>
      <c r="T26" s="118"/>
      <c r="U26" s="118"/>
      <c r="V26" s="118"/>
      <c r="W26" s="118"/>
    </row>
    <row r="27" ht="12.75" customHeight="1">
      <c r="A27" s="118"/>
      <c r="B27" s="118"/>
      <c r="C27" s="118"/>
      <c r="D27" s="118"/>
      <c r="E27" s="118"/>
      <c r="F27" s="118"/>
      <c r="G27" s="118"/>
      <c r="H27" s="118"/>
      <c r="I27" s="118"/>
      <c r="J27" s="118"/>
      <c r="K27" s="118"/>
      <c r="L27" s="118"/>
      <c r="M27" s="118"/>
      <c r="N27" s="118"/>
      <c r="O27" s="118"/>
      <c r="P27" s="118"/>
      <c r="Q27" s="118"/>
      <c r="R27" s="118"/>
      <c r="S27" s="118"/>
      <c r="T27" s="118"/>
      <c r="U27" s="118"/>
      <c r="V27" s="118"/>
      <c r="W27" s="118"/>
    </row>
    <row r="28" ht="12.75" customHeight="1">
      <c r="A28" s="118"/>
      <c r="B28" s="390" t="s">
        <v>291</v>
      </c>
      <c r="C28" s="46"/>
      <c r="D28" s="118"/>
      <c r="E28" s="118"/>
      <c r="F28" s="118"/>
      <c r="G28" s="118"/>
      <c r="H28" s="118"/>
      <c r="I28" s="118"/>
      <c r="J28" s="118"/>
      <c r="K28" s="118"/>
      <c r="L28" s="118"/>
      <c r="M28" s="118"/>
      <c r="N28" s="118"/>
      <c r="O28" s="118"/>
      <c r="P28" s="118"/>
      <c r="Q28" s="118"/>
      <c r="R28" s="118"/>
      <c r="S28" s="118"/>
      <c r="T28" s="118"/>
      <c r="U28" s="118"/>
      <c r="V28" s="118"/>
      <c r="W28" s="118"/>
    </row>
    <row r="29" ht="12.75" customHeight="1">
      <c r="A29" s="118"/>
      <c r="B29" s="391" t="s">
        <v>292</v>
      </c>
      <c r="C29" s="391">
        <v>115385.0</v>
      </c>
      <c r="D29" s="118"/>
      <c r="E29" s="118"/>
      <c r="F29" s="118"/>
      <c r="G29" s="118"/>
      <c r="H29" s="118"/>
      <c r="I29" s="118"/>
      <c r="J29" s="118"/>
      <c r="K29" s="118"/>
      <c r="L29" s="118"/>
      <c r="M29" s="118"/>
      <c r="N29" s="118"/>
      <c r="O29" s="118"/>
      <c r="P29" s="118"/>
      <c r="Q29" s="118"/>
      <c r="R29" s="118"/>
      <c r="S29" s="118"/>
      <c r="T29" s="118"/>
      <c r="U29" s="118"/>
      <c r="V29" s="118"/>
      <c r="W29" s="118"/>
    </row>
    <row r="30" ht="12.75" customHeight="1">
      <c r="A30" s="118"/>
      <c r="B30" s="391" t="s">
        <v>293</v>
      </c>
      <c r="C30" s="391">
        <v>1190000.0</v>
      </c>
      <c r="D30" s="118"/>
      <c r="E30" s="118"/>
      <c r="F30" s="118"/>
      <c r="G30" s="118"/>
      <c r="H30" s="118"/>
      <c r="I30" s="118"/>
      <c r="J30" s="118"/>
      <c r="K30" s="118"/>
      <c r="L30" s="118"/>
      <c r="M30" s="118"/>
      <c r="N30" s="118"/>
      <c r="O30" s="118"/>
      <c r="P30" s="118"/>
      <c r="Q30" s="118"/>
      <c r="R30" s="118"/>
      <c r="S30" s="118"/>
      <c r="T30" s="118"/>
      <c r="U30" s="118"/>
      <c r="V30" s="118"/>
      <c r="W30" s="118"/>
    </row>
    <row r="31" ht="12.75" customHeight="1">
      <c r="A31" s="118"/>
      <c r="B31" s="391" t="s">
        <v>294</v>
      </c>
      <c r="C31" s="391">
        <v>1190000.0</v>
      </c>
      <c r="D31" s="118"/>
      <c r="E31" s="118"/>
      <c r="F31" s="118"/>
      <c r="G31" s="118"/>
      <c r="H31" s="118"/>
      <c r="I31" s="118"/>
      <c r="J31" s="118"/>
      <c r="K31" s="118"/>
      <c r="L31" s="118"/>
      <c r="M31" s="118"/>
      <c r="N31" s="118"/>
      <c r="O31" s="118"/>
      <c r="P31" s="118"/>
      <c r="Q31" s="118"/>
      <c r="R31" s="118"/>
      <c r="S31" s="118"/>
      <c r="T31" s="118"/>
      <c r="U31" s="118"/>
      <c r="V31" s="118"/>
      <c r="W31" s="118"/>
    </row>
    <row r="32" ht="12.75" customHeight="1">
      <c r="A32" s="118"/>
      <c r="B32" s="391" t="s">
        <v>295</v>
      </c>
      <c r="C32" s="391">
        <v>47588.0</v>
      </c>
      <c r="D32" s="118"/>
      <c r="E32" s="118"/>
      <c r="F32" s="118"/>
      <c r="G32" s="118"/>
      <c r="H32" s="118"/>
      <c r="I32" s="118"/>
      <c r="J32" s="118"/>
      <c r="K32" s="118"/>
      <c r="L32" s="118"/>
      <c r="M32" s="118"/>
      <c r="N32" s="118"/>
      <c r="O32" s="118"/>
      <c r="P32" s="118"/>
      <c r="Q32" s="118"/>
      <c r="R32" s="118"/>
      <c r="S32" s="118"/>
      <c r="T32" s="118"/>
      <c r="U32" s="118"/>
      <c r="V32" s="118"/>
      <c r="W32" s="118"/>
    </row>
    <row r="33" ht="12.75" customHeight="1">
      <c r="A33" s="118"/>
      <c r="B33" s="391" t="s">
        <v>296</v>
      </c>
      <c r="C33" s="391">
        <v>82388.0</v>
      </c>
      <c r="D33" s="118"/>
      <c r="E33" s="118"/>
      <c r="F33" s="118"/>
      <c r="G33" s="118"/>
      <c r="H33" s="118"/>
      <c r="I33" s="118"/>
      <c r="J33" s="118"/>
      <c r="K33" s="118"/>
      <c r="L33" s="118"/>
      <c r="M33" s="118"/>
      <c r="N33" s="118"/>
      <c r="O33" s="118"/>
      <c r="P33" s="118"/>
      <c r="Q33" s="118"/>
      <c r="R33" s="118"/>
      <c r="S33" s="118"/>
      <c r="T33" s="118"/>
      <c r="U33" s="118"/>
      <c r="V33" s="118"/>
      <c r="W33" s="118"/>
    </row>
    <row r="34" ht="12.75" customHeight="1">
      <c r="A34" s="118"/>
      <c r="B34" s="391" t="s">
        <v>297</v>
      </c>
      <c r="C34" s="391">
        <v>2000000.0</v>
      </c>
      <c r="D34" s="118"/>
      <c r="E34" s="118"/>
      <c r="F34" s="118"/>
      <c r="G34" s="118"/>
      <c r="H34" s="118"/>
      <c r="I34" s="118"/>
      <c r="J34" s="118"/>
      <c r="K34" s="118"/>
      <c r="L34" s="118"/>
      <c r="M34" s="118"/>
      <c r="N34" s="118"/>
      <c r="O34" s="118"/>
      <c r="P34" s="118"/>
      <c r="Q34" s="118"/>
      <c r="R34" s="118"/>
      <c r="S34" s="118"/>
      <c r="T34" s="118"/>
      <c r="U34" s="118"/>
      <c r="V34" s="118"/>
      <c r="W34" s="118"/>
    </row>
    <row r="35" ht="12.75" customHeight="1">
      <c r="A35" s="118"/>
      <c r="B35" s="391" t="s">
        <v>298</v>
      </c>
      <c r="C35" s="391">
        <v>1190000.0</v>
      </c>
      <c r="D35" s="118"/>
      <c r="E35" s="118"/>
      <c r="F35" s="118"/>
      <c r="G35" s="118"/>
      <c r="H35" s="118"/>
      <c r="I35" s="118"/>
      <c r="J35" s="118"/>
      <c r="K35" s="118"/>
      <c r="L35" s="118"/>
      <c r="M35" s="118"/>
      <c r="N35" s="118"/>
      <c r="O35" s="118"/>
      <c r="P35" s="118"/>
      <c r="Q35" s="118"/>
      <c r="R35" s="118"/>
      <c r="S35" s="118"/>
      <c r="T35" s="118"/>
      <c r="U35" s="118"/>
      <c r="V35" s="118"/>
      <c r="W35" s="118"/>
    </row>
    <row r="36" ht="12.75" customHeight="1">
      <c r="A36" s="118"/>
      <c r="B36" s="392"/>
      <c r="C36" s="118"/>
      <c r="D36" s="118"/>
      <c r="E36" s="118"/>
      <c r="F36" s="118"/>
      <c r="G36" s="118"/>
      <c r="H36" s="118"/>
      <c r="I36" s="118"/>
      <c r="J36" s="118"/>
      <c r="K36" s="118"/>
      <c r="L36" s="118"/>
      <c r="M36" s="118"/>
      <c r="N36" s="118"/>
      <c r="O36" s="118"/>
      <c r="P36" s="118"/>
      <c r="Q36" s="118"/>
      <c r="R36" s="118"/>
      <c r="S36" s="118"/>
      <c r="T36" s="118"/>
      <c r="U36" s="118"/>
      <c r="V36" s="118"/>
      <c r="W36" s="118"/>
    </row>
    <row r="37" ht="12.75" customHeight="1">
      <c r="A37" s="118"/>
      <c r="B37" s="390" t="s">
        <v>299</v>
      </c>
      <c r="C37" s="46"/>
      <c r="D37" s="118"/>
      <c r="E37" s="118"/>
      <c r="F37" s="118"/>
      <c r="G37" s="118"/>
      <c r="H37" s="118"/>
      <c r="I37" s="118"/>
      <c r="J37" s="118"/>
      <c r="K37" s="118"/>
      <c r="L37" s="118"/>
      <c r="M37" s="118"/>
      <c r="N37" s="118"/>
      <c r="O37" s="118"/>
      <c r="P37" s="118"/>
      <c r="Q37" s="118"/>
      <c r="R37" s="118"/>
      <c r="S37" s="118"/>
      <c r="T37" s="118"/>
      <c r="U37" s="118"/>
      <c r="V37" s="118"/>
      <c r="W37" s="118"/>
    </row>
    <row r="38" ht="12.75" customHeight="1">
      <c r="A38" s="118"/>
      <c r="B38" s="391" t="s">
        <v>300</v>
      </c>
      <c r="C38" s="391">
        <v>1500000.0</v>
      </c>
      <c r="D38" s="118"/>
      <c r="E38" s="118"/>
      <c r="F38" s="118"/>
      <c r="G38" s="118"/>
      <c r="H38" s="118"/>
      <c r="I38" s="118"/>
      <c r="J38" s="118"/>
      <c r="K38" s="118"/>
      <c r="L38" s="118"/>
      <c r="M38" s="118"/>
      <c r="N38" s="118"/>
      <c r="O38" s="118"/>
      <c r="P38" s="118"/>
      <c r="Q38" s="118"/>
      <c r="R38" s="118"/>
      <c r="S38" s="118"/>
      <c r="T38" s="118"/>
      <c r="U38" s="118"/>
      <c r="V38" s="118"/>
      <c r="W38" s="118"/>
    </row>
    <row r="39" ht="12.75" customHeight="1">
      <c r="A39" s="118"/>
      <c r="B39" s="118"/>
      <c r="C39" s="118"/>
      <c r="D39" s="118"/>
      <c r="E39" s="118"/>
      <c r="F39" s="118"/>
      <c r="G39" s="118"/>
      <c r="H39" s="118"/>
      <c r="I39" s="118"/>
      <c r="J39" s="118"/>
      <c r="K39" s="118"/>
      <c r="L39" s="118"/>
      <c r="M39" s="118"/>
      <c r="N39" s="118"/>
      <c r="O39" s="118"/>
      <c r="P39" s="118"/>
      <c r="Q39" s="118"/>
      <c r="R39" s="118"/>
      <c r="S39" s="118"/>
      <c r="T39" s="118"/>
      <c r="U39" s="118"/>
      <c r="V39" s="118"/>
      <c r="W39" s="118"/>
    </row>
    <row r="40" ht="12.75" customHeight="1">
      <c r="A40" s="118"/>
      <c r="B40" s="390" t="s">
        <v>301</v>
      </c>
      <c r="C40" s="46"/>
      <c r="D40" s="118"/>
      <c r="E40" s="118"/>
      <c r="F40" s="118"/>
      <c r="G40" s="118"/>
      <c r="H40" s="118"/>
      <c r="I40" s="118"/>
      <c r="J40" s="118"/>
      <c r="K40" s="118"/>
      <c r="L40" s="118"/>
      <c r="M40" s="118"/>
      <c r="N40" s="118"/>
      <c r="O40" s="118"/>
      <c r="P40" s="118"/>
      <c r="Q40" s="118"/>
      <c r="R40" s="118"/>
      <c r="S40" s="118"/>
      <c r="T40" s="118"/>
      <c r="U40" s="118"/>
      <c r="V40" s="118"/>
      <c r="W40" s="118"/>
    </row>
    <row r="41" ht="12.75" customHeight="1">
      <c r="A41" s="118"/>
      <c r="B41" s="157" t="s">
        <v>302</v>
      </c>
      <c r="C41" s="391">
        <v>30000.0</v>
      </c>
      <c r="D41" s="118"/>
      <c r="E41" s="118"/>
      <c r="F41" s="118"/>
      <c r="G41" s="118"/>
      <c r="H41" s="118"/>
      <c r="I41" s="118"/>
      <c r="J41" s="118"/>
      <c r="K41" s="118"/>
      <c r="L41" s="118"/>
      <c r="M41" s="118"/>
      <c r="N41" s="118"/>
      <c r="O41" s="118"/>
      <c r="P41" s="118"/>
      <c r="Q41" s="118"/>
      <c r="R41" s="118"/>
      <c r="S41" s="118"/>
      <c r="T41" s="118"/>
      <c r="U41" s="118"/>
      <c r="V41" s="118"/>
      <c r="W41" s="118"/>
    </row>
    <row r="42" ht="12.75" customHeight="1">
      <c r="A42" s="118"/>
      <c r="B42" s="393" t="s">
        <v>303</v>
      </c>
      <c r="C42" s="394">
        <v>160000.0</v>
      </c>
      <c r="D42" s="118"/>
      <c r="E42" s="394"/>
      <c r="F42" s="118"/>
      <c r="G42" s="118"/>
      <c r="H42" s="118"/>
      <c r="I42" s="118"/>
      <c r="J42" s="118"/>
      <c r="K42" s="118"/>
      <c r="L42" s="118"/>
      <c r="M42" s="118"/>
      <c r="N42" s="118"/>
      <c r="O42" s="118"/>
      <c r="P42" s="118"/>
      <c r="Q42" s="118"/>
      <c r="R42" s="118"/>
      <c r="S42" s="118"/>
      <c r="T42" s="118"/>
      <c r="U42" s="118"/>
      <c r="V42" s="118"/>
      <c r="W42" s="118"/>
    </row>
    <row r="43" ht="12.75" customHeight="1">
      <c r="A43" s="118"/>
      <c r="B43" s="393" t="s">
        <v>304</v>
      </c>
      <c r="C43" s="394">
        <v>60000.0</v>
      </c>
      <c r="D43" s="118"/>
      <c r="E43" s="118"/>
      <c r="F43" s="118"/>
      <c r="G43" s="118"/>
      <c r="H43" s="118"/>
      <c r="I43" s="118"/>
      <c r="J43" s="118"/>
      <c r="K43" s="118"/>
      <c r="L43" s="118"/>
      <c r="M43" s="118"/>
      <c r="N43" s="118"/>
      <c r="O43" s="118"/>
      <c r="P43" s="118"/>
      <c r="Q43" s="118"/>
      <c r="R43" s="118"/>
      <c r="S43" s="118"/>
      <c r="T43" s="118"/>
      <c r="U43" s="118"/>
      <c r="V43" s="118"/>
      <c r="W43" s="118"/>
    </row>
    <row r="44" ht="12.75" customHeight="1">
      <c r="A44" s="118"/>
      <c r="B44" s="118"/>
      <c r="C44" s="118"/>
      <c r="D44" s="118"/>
      <c r="E44" s="118"/>
      <c r="F44" s="118"/>
      <c r="G44" s="118"/>
      <c r="H44" s="118"/>
      <c r="I44" s="118"/>
      <c r="J44" s="118"/>
      <c r="K44" s="118"/>
      <c r="L44" s="118"/>
      <c r="M44" s="118"/>
      <c r="N44" s="118"/>
      <c r="O44" s="118"/>
      <c r="P44" s="118"/>
      <c r="Q44" s="118"/>
      <c r="R44" s="118"/>
      <c r="S44" s="118"/>
      <c r="T44" s="118"/>
      <c r="U44" s="118"/>
      <c r="V44" s="118"/>
      <c r="W44" s="118"/>
    </row>
    <row r="45" ht="12.75" customHeight="1">
      <c r="A45" s="118"/>
      <c r="B45" s="390" t="s">
        <v>305</v>
      </c>
      <c r="C45" s="46"/>
      <c r="D45" s="118"/>
      <c r="E45" s="118"/>
      <c r="F45" s="118"/>
      <c r="G45" s="118"/>
      <c r="H45" s="118"/>
      <c r="I45" s="118"/>
      <c r="J45" s="118"/>
      <c r="K45" s="118"/>
      <c r="L45" s="118"/>
      <c r="M45" s="118"/>
      <c r="N45" s="118"/>
      <c r="O45" s="118"/>
      <c r="P45" s="118"/>
      <c r="Q45" s="118"/>
      <c r="R45" s="118"/>
      <c r="S45" s="118"/>
      <c r="T45" s="118"/>
      <c r="U45" s="118"/>
      <c r="V45" s="118"/>
      <c r="W45" s="118"/>
    </row>
    <row r="46" ht="12.75" customHeight="1">
      <c r="A46" s="118"/>
      <c r="B46" s="157" t="s">
        <v>306</v>
      </c>
      <c r="C46" s="395">
        <v>1000000.0</v>
      </c>
      <c r="D46" s="118"/>
      <c r="E46" s="118"/>
      <c r="F46" s="118"/>
      <c r="G46" s="118"/>
      <c r="H46" s="118"/>
      <c r="I46" s="118"/>
      <c r="J46" s="118"/>
      <c r="K46" s="118"/>
      <c r="L46" s="118"/>
      <c r="M46" s="118"/>
      <c r="N46" s="118"/>
      <c r="O46" s="118"/>
      <c r="P46" s="118"/>
      <c r="Q46" s="118"/>
      <c r="R46" s="118"/>
      <c r="S46" s="118"/>
      <c r="T46" s="118"/>
      <c r="U46" s="118"/>
      <c r="V46" s="118"/>
      <c r="W46" s="118"/>
    </row>
    <row r="47" ht="12.75" customHeight="1">
      <c r="A47" s="118"/>
      <c r="B47" s="157" t="s">
        <v>307</v>
      </c>
      <c r="C47" s="395">
        <v>450000.0</v>
      </c>
      <c r="D47" s="118"/>
      <c r="E47" s="118"/>
      <c r="F47" s="118"/>
      <c r="G47" s="118"/>
      <c r="H47" s="118"/>
      <c r="I47" s="118"/>
      <c r="J47" s="118"/>
      <c r="K47" s="118"/>
      <c r="L47" s="118"/>
      <c r="M47" s="118"/>
      <c r="N47" s="118"/>
      <c r="O47" s="118"/>
      <c r="P47" s="118"/>
      <c r="Q47" s="118"/>
      <c r="R47" s="118"/>
      <c r="S47" s="118"/>
      <c r="T47" s="118"/>
      <c r="U47" s="118"/>
      <c r="V47" s="118"/>
      <c r="W47" s="118"/>
    </row>
    <row r="48" ht="12.75" customHeight="1">
      <c r="A48" s="118"/>
      <c r="B48" s="157" t="s">
        <v>308</v>
      </c>
      <c r="C48" s="395">
        <v>36000.0</v>
      </c>
      <c r="D48" s="118"/>
      <c r="E48" s="118"/>
      <c r="F48" s="118"/>
      <c r="G48" s="118"/>
      <c r="H48" s="118"/>
      <c r="I48" s="118"/>
      <c r="J48" s="118"/>
      <c r="K48" s="118"/>
      <c r="L48" s="118"/>
      <c r="M48" s="118"/>
      <c r="N48" s="118"/>
      <c r="O48" s="118"/>
      <c r="P48" s="118"/>
      <c r="Q48" s="118"/>
      <c r="R48" s="118"/>
      <c r="S48" s="118"/>
      <c r="T48" s="118"/>
      <c r="U48" s="118"/>
      <c r="V48" s="118"/>
      <c r="W48" s="118"/>
    </row>
    <row r="49" ht="12.75" customHeight="1">
      <c r="A49" s="118"/>
      <c r="B49" s="157" t="s">
        <v>309</v>
      </c>
      <c r="C49" s="395">
        <v>25000.0</v>
      </c>
      <c r="D49" s="118"/>
      <c r="E49" s="118"/>
      <c r="F49" s="118"/>
      <c r="G49" s="118"/>
      <c r="H49" s="118"/>
      <c r="I49" s="118"/>
      <c r="J49" s="118"/>
      <c r="K49" s="118"/>
      <c r="L49" s="118"/>
      <c r="M49" s="118"/>
      <c r="N49" s="118"/>
      <c r="O49" s="118"/>
      <c r="P49" s="118"/>
      <c r="Q49" s="118"/>
      <c r="R49" s="118"/>
      <c r="S49" s="118"/>
      <c r="T49" s="118"/>
      <c r="U49" s="118"/>
      <c r="V49" s="118"/>
      <c r="W49" s="118"/>
    </row>
    <row r="50" ht="12.75" customHeight="1">
      <c r="A50" s="118"/>
      <c r="B50" s="118"/>
      <c r="C50" s="118"/>
      <c r="D50" s="118"/>
      <c r="E50" s="118"/>
      <c r="F50" s="118"/>
      <c r="G50" s="118"/>
      <c r="H50" s="118"/>
      <c r="I50" s="118"/>
      <c r="J50" s="118"/>
      <c r="K50" s="118"/>
      <c r="L50" s="118"/>
      <c r="M50" s="118"/>
      <c r="N50" s="118"/>
      <c r="O50" s="118"/>
      <c r="P50" s="118"/>
      <c r="Q50" s="118"/>
      <c r="R50" s="118"/>
      <c r="S50" s="118"/>
      <c r="T50" s="118"/>
      <c r="U50" s="118"/>
      <c r="V50" s="118"/>
      <c r="W50" s="118"/>
    </row>
    <row r="51" ht="12.75" customHeight="1">
      <c r="A51" s="118"/>
      <c r="B51" s="390" t="s">
        <v>310</v>
      </c>
      <c r="C51" s="46"/>
      <c r="D51" s="118"/>
      <c r="E51" s="118"/>
      <c r="F51" s="118"/>
      <c r="G51" s="118"/>
      <c r="H51" s="118"/>
      <c r="I51" s="118"/>
      <c r="J51" s="118"/>
      <c r="K51" s="118"/>
      <c r="L51" s="118"/>
      <c r="M51" s="118"/>
      <c r="N51" s="118"/>
      <c r="O51" s="118"/>
      <c r="P51" s="118"/>
      <c r="Q51" s="118"/>
      <c r="R51" s="118"/>
      <c r="S51" s="118"/>
      <c r="T51" s="118"/>
      <c r="U51" s="118"/>
      <c r="V51" s="118"/>
      <c r="W51" s="118"/>
    </row>
    <row r="52" ht="12.75" customHeight="1">
      <c r="A52" s="118"/>
      <c r="B52" s="396" t="s">
        <v>311</v>
      </c>
      <c r="C52" s="395">
        <v>40000.0</v>
      </c>
      <c r="D52" s="118"/>
      <c r="E52" s="118"/>
      <c r="F52" s="118"/>
      <c r="G52" s="118"/>
      <c r="H52" s="118"/>
      <c r="I52" s="118"/>
      <c r="J52" s="118"/>
      <c r="K52" s="118"/>
      <c r="L52" s="118"/>
      <c r="M52" s="118"/>
      <c r="N52" s="118"/>
      <c r="O52" s="118"/>
      <c r="P52" s="118"/>
      <c r="Q52" s="118"/>
      <c r="R52" s="118"/>
      <c r="S52" s="118"/>
      <c r="T52" s="118"/>
      <c r="U52" s="118"/>
      <c r="V52" s="118"/>
      <c r="W52" s="118"/>
    </row>
    <row r="53" ht="12.75" customHeight="1">
      <c r="A53" s="118"/>
      <c r="B53" s="396" t="s">
        <v>312</v>
      </c>
      <c r="C53" s="395">
        <v>25000.0</v>
      </c>
      <c r="D53" s="118"/>
      <c r="E53" s="118"/>
      <c r="F53" s="118"/>
      <c r="G53" s="118"/>
      <c r="H53" s="118"/>
      <c r="I53" s="118"/>
      <c r="J53" s="118"/>
      <c r="K53" s="118"/>
      <c r="L53" s="118"/>
      <c r="M53" s="118"/>
      <c r="N53" s="118"/>
      <c r="O53" s="118"/>
      <c r="P53" s="118"/>
      <c r="Q53" s="118"/>
      <c r="R53" s="118"/>
      <c r="S53" s="118"/>
      <c r="T53" s="118"/>
      <c r="U53" s="118"/>
      <c r="V53" s="118"/>
      <c r="W53" s="118"/>
    </row>
    <row r="54" ht="12.75" customHeight="1">
      <c r="A54" s="118"/>
      <c r="B54" s="396" t="s">
        <v>313</v>
      </c>
      <c r="C54" s="395">
        <v>18000.0</v>
      </c>
      <c r="D54" s="118"/>
      <c r="E54" s="118"/>
      <c r="F54" s="118"/>
      <c r="G54" s="118"/>
      <c r="H54" s="118"/>
      <c r="I54" s="118"/>
      <c r="J54" s="118"/>
      <c r="K54" s="118"/>
      <c r="L54" s="118"/>
      <c r="M54" s="118"/>
      <c r="N54" s="118"/>
      <c r="O54" s="118"/>
      <c r="P54" s="118"/>
      <c r="Q54" s="118"/>
      <c r="R54" s="118"/>
      <c r="S54" s="118"/>
      <c r="T54" s="118"/>
      <c r="U54" s="118"/>
      <c r="V54" s="118"/>
      <c r="W54" s="118"/>
    </row>
    <row r="55" ht="12.75" customHeight="1">
      <c r="A55" s="118"/>
      <c r="B55" s="157" t="s">
        <v>314</v>
      </c>
      <c r="C55" s="395">
        <v>15000.0</v>
      </c>
      <c r="D55" s="118"/>
      <c r="E55" s="118"/>
      <c r="F55" s="118"/>
      <c r="G55" s="118"/>
      <c r="H55" s="118"/>
      <c r="I55" s="118"/>
      <c r="J55" s="118"/>
      <c r="K55" s="118"/>
      <c r="L55" s="118"/>
      <c r="M55" s="118"/>
      <c r="N55" s="118"/>
      <c r="O55" s="118"/>
      <c r="P55" s="118"/>
      <c r="Q55" s="118"/>
      <c r="R55" s="118"/>
      <c r="S55" s="118"/>
      <c r="T55" s="118"/>
      <c r="U55" s="118"/>
      <c r="V55" s="118"/>
      <c r="W55" s="118"/>
    </row>
    <row r="56" ht="12.75" customHeight="1">
      <c r="A56" s="118"/>
      <c r="B56" s="396" t="s">
        <v>315</v>
      </c>
      <c r="C56" s="395">
        <v>150000.0</v>
      </c>
      <c r="D56" s="118"/>
      <c r="E56" s="118"/>
      <c r="F56" s="118"/>
      <c r="G56" s="118"/>
      <c r="H56" s="118"/>
      <c r="I56" s="118"/>
      <c r="J56" s="118"/>
      <c r="K56" s="118"/>
      <c r="L56" s="118"/>
      <c r="M56" s="118"/>
      <c r="N56" s="118"/>
      <c r="O56" s="118"/>
      <c r="P56" s="118"/>
      <c r="Q56" s="118"/>
      <c r="R56" s="118"/>
      <c r="S56" s="118"/>
      <c r="T56" s="118"/>
      <c r="U56" s="118"/>
      <c r="V56" s="118"/>
      <c r="W56" s="118"/>
    </row>
    <row r="57" ht="12.75" customHeight="1">
      <c r="A57" s="118"/>
      <c r="B57" s="118"/>
      <c r="C57" s="118"/>
      <c r="D57" s="118"/>
      <c r="E57" s="118"/>
      <c r="F57" s="118"/>
      <c r="G57" s="118"/>
      <c r="H57" s="118"/>
      <c r="I57" s="118"/>
      <c r="J57" s="118"/>
      <c r="K57" s="118"/>
      <c r="L57" s="118"/>
      <c r="M57" s="118"/>
      <c r="N57" s="118"/>
      <c r="O57" s="118"/>
      <c r="P57" s="118"/>
      <c r="Q57" s="118"/>
      <c r="R57" s="118"/>
      <c r="S57" s="118"/>
      <c r="T57" s="118"/>
      <c r="U57" s="118"/>
      <c r="V57" s="118"/>
      <c r="W57" s="118"/>
    </row>
    <row r="58" ht="12.7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8"/>
    </row>
    <row r="59" ht="12.75" customHeight="1">
      <c r="A59" s="118"/>
      <c r="B59" s="118"/>
      <c r="C59" s="118"/>
      <c r="D59" s="118"/>
      <c r="E59" s="118"/>
      <c r="F59" s="118"/>
      <c r="G59" s="118"/>
      <c r="H59" s="118"/>
      <c r="I59" s="118"/>
      <c r="J59" s="118"/>
      <c r="K59" s="118"/>
      <c r="L59" s="118"/>
      <c r="M59" s="118"/>
      <c r="N59" s="118"/>
      <c r="O59" s="118"/>
      <c r="P59" s="118"/>
      <c r="Q59" s="118"/>
      <c r="R59" s="118"/>
      <c r="S59" s="118"/>
      <c r="T59" s="118"/>
      <c r="U59" s="118"/>
      <c r="V59" s="118"/>
      <c r="W59" s="118"/>
    </row>
    <row r="60" ht="12.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8"/>
    </row>
    <row r="61" ht="12.75" customHeight="1">
      <c r="A61" s="118"/>
      <c r="B61" s="118"/>
      <c r="C61" s="118"/>
      <c r="D61" s="118"/>
      <c r="E61" s="118"/>
      <c r="F61" s="118"/>
      <c r="G61" s="118"/>
      <c r="H61" s="118"/>
      <c r="I61" s="118"/>
      <c r="J61" s="118"/>
      <c r="K61" s="118"/>
      <c r="L61" s="118"/>
      <c r="M61" s="118"/>
      <c r="N61" s="118"/>
      <c r="O61" s="118"/>
      <c r="P61" s="118"/>
      <c r="Q61" s="118"/>
      <c r="R61" s="118"/>
      <c r="S61" s="118"/>
      <c r="T61" s="118"/>
      <c r="U61" s="118"/>
      <c r="V61" s="118"/>
      <c r="W61" s="118"/>
    </row>
    <row r="62" ht="12.75" customHeight="1">
      <c r="A62" s="118"/>
      <c r="B62" s="118"/>
      <c r="C62" s="118"/>
      <c r="D62" s="118"/>
      <c r="E62" s="118"/>
      <c r="F62" s="118"/>
      <c r="G62" s="118"/>
      <c r="H62" s="118"/>
      <c r="I62" s="118"/>
      <c r="J62" s="118"/>
      <c r="K62" s="118"/>
      <c r="L62" s="118"/>
      <c r="M62" s="118"/>
      <c r="N62" s="118"/>
      <c r="O62" s="118"/>
      <c r="P62" s="118"/>
      <c r="Q62" s="118"/>
      <c r="R62" s="118"/>
      <c r="S62" s="118"/>
      <c r="T62" s="118"/>
      <c r="U62" s="118"/>
      <c r="V62" s="118"/>
      <c r="W62" s="118"/>
    </row>
    <row r="63" ht="12.75" customHeight="1">
      <c r="A63" s="118"/>
      <c r="B63" s="118"/>
      <c r="C63" s="118"/>
      <c r="D63" s="118"/>
      <c r="E63" s="118"/>
      <c r="F63" s="118"/>
      <c r="G63" s="118"/>
      <c r="H63" s="118"/>
      <c r="I63" s="118"/>
      <c r="J63" s="118"/>
      <c r="K63" s="118"/>
      <c r="L63" s="118"/>
      <c r="M63" s="118"/>
      <c r="N63" s="118"/>
      <c r="O63" s="118"/>
      <c r="P63" s="118"/>
      <c r="Q63" s="118"/>
      <c r="R63" s="118"/>
      <c r="S63" s="118"/>
      <c r="T63" s="118"/>
      <c r="U63" s="118"/>
      <c r="V63" s="118"/>
      <c r="W63" s="118"/>
    </row>
    <row r="64" ht="12.75" customHeight="1">
      <c r="A64" s="118"/>
      <c r="B64" s="118"/>
      <c r="C64" s="118"/>
      <c r="D64" s="118"/>
      <c r="E64" s="118"/>
      <c r="F64" s="118"/>
      <c r="G64" s="118"/>
      <c r="H64" s="118"/>
      <c r="I64" s="118"/>
      <c r="J64" s="118"/>
      <c r="K64" s="118"/>
      <c r="L64" s="118"/>
      <c r="M64" s="118"/>
      <c r="N64" s="118"/>
      <c r="O64" s="118"/>
      <c r="P64" s="118"/>
      <c r="Q64" s="118"/>
      <c r="R64" s="118"/>
      <c r="S64" s="118"/>
      <c r="T64" s="118"/>
      <c r="U64" s="118"/>
      <c r="V64" s="118"/>
      <c r="W64" s="118"/>
    </row>
    <row r="65" ht="12.75" customHeight="1">
      <c r="A65" s="118"/>
      <c r="B65" s="118"/>
      <c r="C65" s="118"/>
      <c r="D65" s="118"/>
      <c r="E65" s="118"/>
      <c r="F65" s="118"/>
      <c r="G65" s="118"/>
      <c r="H65" s="118"/>
      <c r="I65" s="118"/>
      <c r="J65" s="118"/>
      <c r="K65" s="118"/>
      <c r="L65" s="118"/>
      <c r="M65" s="118"/>
      <c r="N65" s="118"/>
      <c r="O65" s="118"/>
      <c r="P65" s="118"/>
      <c r="Q65" s="118"/>
      <c r="R65" s="118"/>
      <c r="S65" s="118"/>
      <c r="T65" s="118"/>
      <c r="U65" s="118"/>
      <c r="V65" s="118"/>
      <c r="W65" s="118"/>
    </row>
    <row r="66" ht="12.75" customHeight="1">
      <c r="A66" s="118"/>
      <c r="B66" s="118"/>
      <c r="C66" s="118"/>
      <c r="D66" s="118"/>
      <c r="E66" s="118"/>
      <c r="F66" s="118"/>
      <c r="G66" s="118"/>
      <c r="H66" s="118"/>
      <c r="I66" s="118"/>
      <c r="J66" s="118"/>
      <c r="K66" s="118"/>
      <c r="L66" s="118"/>
      <c r="M66" s="118"/>
      <c r="N66" s="118"/>
      <c r="O66" s="118"/>
      <c r="P66" s="118"/>
      <c r="Q66" s="118"/>
      <c r="R66" s="118"/>
      <c r="S66" s="118"/>
      <c r="T66" s="118"/>
      <c r="U66" s="118"/>
      <c r="V66" s="118"/>
      <c r="W66" s="118"/>
    </row>
    <row r="67" ht="12.75" customHeight="1">
      <c r="A67" s="118"/>
      <c r="B67" s="118"/>
      <c r="C67" s="118"/>
      <c r="D67" s="118"/>
      <c r="E67" s="118"/>
      <c r="F67" s="118"/>
      <c r="G67" s="118"/>
      <c r="H67" s="118"/>
      <c r="I67" s="118"/>
      <c r="J67" s="118"/>
      <c r="K67" s="118"/>
      <c r="L67" s="118"/>
      <c r="M67" s="118"/>
      <c r="N67" s="118"/>
      <c r="O67" s="118"/>
      <c r="P67" s="118"/>
      <c r="Q67" s="118"/>
      <c r="R67" s="118"/>
      <c r="S67" s="118"/>
      <c r="T67" s="118"/>
      <c r="U67" s="118"/>
      <c r="V67" s="118"/>
      <c r="W67" s="118"/>
    </row>
    <row r="68" ht="12.7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row>
    <row r="69" ht="12.75" customHeight="1">
      <c r="A69" s="118"/>
      <c r="B69" s="118"/>
      <c r="C69" s="118"/>
      <c r="D69" s="118"/>
      <c r="E69" s="118"/>
      <c r="F69" s="118"/>
      <c r="G69" s="118"/>
      <c r="H69" s="118"/>
      <c r="I69" s="118"/>
      <c r="J69" s="118"/>
      <c r="K69" s="118"/>
      <c r="L69" s="118"/>
      <c r="M69" s="118"/>
      <c r="N69" s="118"/>
      <c r="O69" s="118"/>
      <c r="P69" s="118"/>
      <c r="Q69" s="118"/>
      <c r="R69" s="118"/>
      <c r="S69" s="118"/>
      <c r="T69" s="118"/>
      <c r="U69" s="118"/>
      <c r="V69" s="118"/>
      <c r="W69" s="118"/>
    </row>
    <row r="70" ht="12.75" customHeight="1">
      <c r="A70" s="118"/>
      <c r="B70" s="118"/>
      <c r="C70" s="118"/>
      <c r="D70" s="118"/>
      <c r="E70" s="118"/>
      <c r="F70" s="118"/>
      <c r="G70" s="118"/>
      <c r="H70" s="118"/>
      <c r="I70" s="118"/>
      <c r="J70" s="118"/>
      <c r="K70" s="118"/>
      <c r="L70" s="118"/>
      <c r="M70" s="118"/>
      <c r="N70" s="118"/>
      <c r="O70" s="118"/>
      <c r="P70" s="118"/>
      <c r="Q70" s="118"/>
      <c r="R70" s="118"/>
      <c r="S70" s="118"/>
      <c r="T70" s="118"/>
      <c r="U70" s="118"/>
      <c r="V70" s="118"/>
      <c r="W70" s="118"/>
    </row>
    <row r="71" ht="12.75" customHeight="1">
      <c r="A71" s="118"/>
      <c r="B71" s="118"/>
      <c r="C71" s="118"/>
      <c r="D71" s="118"/>
      <c r="E71" s="118"/>
      <c r="F71" s="118"/>
      <c r="G71" s="118"/>
      <c r="H71" s="118"/>
      <c r="I71" s="118"/>
      <c r="J71" s="118"/>
      <c r="K71" s="118"/>
      <c r="L71" s="118"/>
      <c r="M71" s="118"/>
      <c r="N71" s="118"/>
      <c r="O71" s="118"/>
      <c r="P71" s="118"/>
      <c r="Q71" s="118"/>
      <c r="R71" s="118"/>
      <c r="S71" s="118"/>
      <c r="T71" s="118"/>
      <c r="U71" s="118"/>
      <c r="V71" s="118"/>
      <c r="W71" s="118"/>
    </row>
    <row r="72" ht="12.75" customHeight="1">
      <c r="A72" s="118"/>
      <c r="B72" s="118"/>
      <c r="C72" s="118"/>
      <c r="D72" s="118"/>
      <c r="E72" s="118"/>
      <c r="F72" s="118"/>
      <c r="G72" s="118"/>
      <c r="H72" s="118"/>
      <c r="I72" s="118"/>
      <c r="J72" s="118"/>
      <c r="K72" s="118"/>
      <c r="L72" s="118"/>
      <c r="M72" s="118"/>
      <c r="N72" s="118"/>
      <c r="O72" s="118"/>
      <c r="P72" s="118"/>
      <c r="Q72" s="118"/>
      <c r="R72" s="118"/>
      <c r="S72" s="118"/>
      <c r="T72" s="118"/>
      <c r="U72" s="118"/>
      <c r="V72" s="118"/>
      <c r="W72" s="118"/>
    </row>
    <row r="73" ht="12.75" customHeight="1">
      <c r="A73" s="118"/>
      <c r="B73" s="118"/>
      <c r="C73" s="118"/>
      <c r="D73" s="118"/>
      <c r="E73" s="118"/>
      <c r="F73" s="118"/>
      <c r="G73" s="118"/>
      <c r="H73" s="118"/>
      <c r="I73" s="118"/>
      <c r="J73" s="118"/>
      <c r="K73" s="118"/>
      <c r="L73" s="118"/>
      <c r="M73" s="118"/>
      <c r="N73" s="118"/>
      <c r="O73" s="118"/>
      <c r="P73" s="118"/>
      <c r="Q73" s="118"/>
      <c r="R73" s="118"/>
      <c r="S73" s="118"/>
      <c r="T73" s="118"/>
      <c r="U73" s="118"/>
      <c r="V73" s="118"/>
      <c r="W73" s="118"/>
    </row>
    <row r="74" ht="12.75" customHeight="1">
      <c r="A74" s="118"/>
      <c r="B74" s="118"/>
      <c r="C74" s="118"/>
      <c r="D74" s="118"/>
      <c r="E74" s="118"/>
      <c r="F74" s="118"/>
      <c r="G74" s="118"/>
      <c r="H74" s="118"/>
      <c r="I74" s="118"/>
      <c r="J74" s="118"/>
      <c r="K74" s="118"/>
      <c r="L74" s="118"/>
      <c r="M74" s="118"/>
      <c r="N74" s="118"/>
      <c r="O74" s="118"/>
      <c r="P74" s="118"/>
      <c r="Q74" s="118"/>
      <c r="R74" s="118"/>
      <c r="S74" s="118"/>
      <c r="T74" s="118"/>
      <c r="U74" s="118"/>
      <c r="V74" s="118"/>
      <c r="W74" s="118"/>
    </row>
    <row r="75" ht="12.75"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row>
    <row r="76" ht="12.75" customHeight="1">
      <c r="A76" s="118"/>
      <c r="B76" s="118"/>
      <c r="C76" s="118"/>
      <c r="D76" s="118"/>
      <c r="E76" s="118"/>
      <c r="F76" s="118"/>
      <c r="G76" s="118"/>
      <c r="H76" s="118"/>
      <c r="I76" s="118"/>
      <c r="J76" s="118"/>
      <c r="K76" s="118"/>
      <c r="L76" s="118"/>
      <c r="M76" s="118"/>
      <c r="N76" s="118"/>
      <c r="O76" s="118"/>
      <c r="P76" s="118"/>
      <c r="Q76" s="118"/>
      <c r="R76" s="118"/>
      <c r="S76" s="118"/>
      <c r="T76" s="118"/>
      <c r="U76" s="118"/>
      <c r="V76" s="118"/>
      <c r="W76" s="118"/>
    </row>
    <row r="77" ht="12.75" customHeight="1">
      <c r="A77" s="118"/>
      <c r="B77" s="118"/>
      <c r="C77" s="118"/>
      <c r="D77" s="118"/>
      <c r="E77" s="118"/>
      <c r="F77" s="118"/>
      <c r="G77" s="118"/>
      <c r="H77" s="118"/>
      <c r="I77" s="118"/>
      <c r="J77" s="118"/>
      <c r="K77" s="118"/>
      <c r="L77" s="118"/>
      <c r="M77" s="118"/>
      <c r="N77" s="118"/>
      <c r="O77" s="118"/>
      <c r="P77" s="118"/>
      <c r="Q77" s="118"/>
      <c r="R77" s="118"/>
      <c r="S77" s="118"/>
      <c r="T77" s="118"/>
      <c r="U77" s="118"/>
      <c r="V77" s="118"/>
      <c r="W77" s="118"/>
    </row>
    <row r="78" ht="12.75" customHeight="1">
      <c r="A78" s="118"/>
      <c r="B78" s="118"/>
      <c r="C78" s="118"/>
      <c r="D78" s="118"/>
      <c r="E78" s="118"/>
      <c r="F78" s="118"/>
      <c r="G78" s="118"/>
      <c r="H78" s="118"/>
      <c r="I78" s="118"/>
      <c r="J78" s="118"/>
      <c r="K78" s="118"/>
      <c r="L78" s="118"/>
      <c r="M78" s="118"/>
      <c r="N78" s="118"/>
      <c r="O78" s="118"/>
      <c r="P78" s="118"/>
      <c r="Q78" s="118"/>
      <c r="R78" s="118"/>
      <c r="S78" s="118"/>
      <c r="T78" s="118"/>
      <c r="U78" s="118"/>
      <c r="V78" s="118"/>
      <c r="W78" s="118"/>
    </row>
    <row r="79" ht="12.75" customHeight="1">
      <c r="A79" s="118"/>
      <c r="B79" s="118"/>
      <c r="C79" s="118"/>
      <c r="D79" s="118"/>
      <c r="E79" s="118"/>
      <c r="F79" s="118"/>
      <c r="G79" s="118"/>
      <c r="H79" s="118"/>
      <c r="I79" s="118"/>
      <c r="J79" s="118"/>
      <c r="K79" s="118"/>
      <c r="L79" s="118"/>
      <c r="M79" s="118"/>
      <c r="N79" s="118"/>
      <c r="O79" s="118"/>
      <c r="P79" s="118"/>
      <c r="Q79" s="118"/>
      <c r="R79" s="118"/>
      <c r="S79" s="118"/>
      <c r="T79" s="118"/>
      <c r="U79" s="118"/>
      <c r="V79" s="118"/>
      <c r="W79" s="118"/>
    </row>
    <row r="80" ht="12.75" customHeight="1">
      <c r="A80" s="118"/>
      <c r="B80" s="118"/>
      <c r="C80" s="118"/>
      <c r="D80" s="118"/>
      <c r="E80" s="118"/>
      <c r="F80" s="118"/>
      <c r="G80" s="118"/>
      <c r="H80" s="118"/>
      <c r="I80" s="118"/>
      <c r="J80" s="118"/>
      <c r="K80" s="118"/>
      <c r="L80" s="118"/>
      <c r="M80" s="118"/>
      <c r="N80" s="118"/>
      <c r="O80" s="118"/>
      <c r="P80" s="118"/>
      <c r="Q80" s="118"/>
      <c r="R80" s="118"/>
      <c r="S80" s="118"/>
      <c r="T80" s="118"/>
      <c r="U80" s="118"/>
      <c r="V80" s="118"/>
      <c r="W80" s="118"/>
    </row>
    <row r="81" ht="12.75" customHeight="1">
      <c r="A81" s="118"/>
      <c r="B81" s="118"/>
      <c r="C81" s="118"/>
      <c r="D81" s="118"/>
      <c r="E81" s="118"/>
      <c r="F81" s="118"/>
      <c r="G81" s="118"/>
      <c r="H81" s="118"/>
      <c r="I81" s="118"/>
      <c r="J81" s="118"/>
      <c r="K81" s="118"/>
      <c r="L81" s="118"/>
      <c r="M81" s="118"/>
      <c r="N81" s="118"/>
      <c r="O81" s="118"/>
      <c r="P81" s="118"/>
      <c r="Q81" s="118"/>
      <c r="R81" s="118"/>
      <c r="S81" s="118"/>
      <c r="T81" s="118"/>
      <c r="U81" s="118"/>
      <c r="V81" s="118"/>
      <c r="W81" s="118"/>
    </row>
    <row r="82" ht="12.75" customHeight="1">
      <c r="A82" s="118"/>
      <c r="B82" s="118"/>
      <c r="C82" s="118"/>
      <c r="D82" s="118"/>
      <c r="E82" s="118"/>
      <c r="F82" s="118"/>
      <c r="G82" s="118"/>
      <c r="H82" s="118"/>
      <c r="I82" s="118"/>
      <c r="J82" s="118"/>
      <c r="K82" s="118"/>
      <c r="L82" s="118"/>
      <c r="M82" s="118"/>
      <c r="N82" s="118"/>
      <c r="O82" s="118"/>
      <c r="P82" s="118"/>
      <c r="Q82" s="118"/>
      <c r="R82" s="118"/>
      <c r="S82" s="118"/>
      <c r="T82" s="118"/>
      <c r="U82" s="118"/>
      <c r="V82" s="118"/>
      <c r="W82" s="118"/>
    </row>
    <row r="83" ht="12.75" customHeight="1">
      <c r="A83" s="118"/>
      <c r="B83" s="118"/>
      <c r="C83" s="118"/>
      <c r="D83" s="118"/>
      <c r="E83" s="118"/>
      <c r="F83" s="118"/>
      <c r="G83" s="118"/>
      <c r="H83" s="118"/>
      <c r="I83" s="118"/>
      <c r="J83" s="118"/>
      <c r="K83" s="118"/>
      <c r="L83" s="118"/>
      <c r="M83" s="118"/>
      <c r="N83" s="118"/>
      <c r="O83" s="118"/>
      <c r="P83" s="118"/>
      <c r="Q83" s="118"/>
      <c r="R83" s="118"/>
      <c r="S83" s="118"/>
      <c r="T83" s="118"/>
      <c r="U83" s="118"/>
      <c r="V83" s="118"/>
      <c r="W83" s="118"/>
    </row>
    <row r="84" ht="12.75" customHeight="1">
      <c r="A84" s="118"/>
      <c r="B84" s="118"/>
      <c r="C84" s="118"/>
      <c r="D84" s="118"/>
      <c r="E84" s="118"/>
      <c r="F84" s="118"/>
      <c r="G84" s="118"/>
      <c r="H84" s="118"/>
      <c r="I84" s="118"/>
      <c r="J84" s="118"/>
      <c r="K84" s="118"/>
      <c r="L84" s="118"/>
      <c r="M84" s="118"/>
      <c r="N84" s="118"/>
      <c r="O84" s="118"/>
      <c r="P84" s="118"/>
      <c r="Q84" s="118"/>
      <c r="R84" s="118"/>
      <c r="S84" s="118"/>
      <c r="T84" s="118"/>
      <c r="U84" s="118"/>
      <c r="V84" s="118"/>
      <c r="W84" s="118"/>
    </row>
    <row r="85" ht="12.75" customHeight="1">
      <c r="A85" s="118"/>
      <c r="B85" s="118"/>
      <c r="C85" s="118"/>
      <c r="D85" s="118"/>
      <c r="E85" s="118"/>
      <c r="F85" s="118"/>
      <c r="G85" s="118"/>
      <c r="H85" s="118"/>
      <c r="I85" s="118"/>
      <c r="J85" s="118"/>
      <c r="K85" s="118"/>
      <c r="L85" s="118"/>
      <c r="M85" s="118"/>
      <c r="N85" s="118"/>
      <c r="O85" s="118"/>
      <c r="P85" s="118"/>
      <c r="Q85" s="118"/>
      <c r="R85" s="118"/>
      <c r="S85" s="118"/>
      <c r="T85" s="118"/>
      <c r="U85" s="118"/>
      <c r="V85" s="118"/>
      <c r="W85" s="118"/>
    </row>
    <row r="86" ht="12.75" customHeight="1">
      <c r="A86" s="118"/>
      <c r="B86" s="118"/>
      <c r="C86" s="118"/>
      <c r="D86" s="118"/>
      <c r="E86" s="118"/>
      <c r="F86" s="118"/>
      <c r="G86" s="118"/>
      <c r="H86" s="118"/>
      <c r="I86" s="118"/>
      <c r="J86" s="118"/>
      <c r="K86" s="118"/>
      <c r="L86" s="118"/>
      <c r="M86" s="118"/>
      <c r="N86" s="118"/>
      <c r="O86" s="118"/>
      <c r="P86" s="118"/>
      <c r="Q86" s="118"/>
      <c r="R86" s="118"/>
      <c r="S86" s="118"/>
      <c r="T86" s="118"/>
      <c r="U86" s="118"/>
      <c r="V86" s="118"/>
      <c r="W86" s="118"/>
    </row>
    <row r="87" ht="12.75" customHeight="1">
      <c r="A87" s="118"/>
      <c r="B87" s="118"/>
      <c r="C87" s="118"/>
      <c r="D87" s="118"/>
      <c r="E87" s="118"/>
      <c r="F87" s="118"/>
      <c r="G87" s="118"/>
      <c r="H87" s="118"/>
      <c r="I87" s="118"/>
      <c r="J87" s="118"/>
      <c r="K87" s="118"/>
      <c r="L87" s="118"/>
      <c r="M87" s="118"/>
      <c r="N87" s="118"/>
      <c r="O87" s="118"/>
      <c r="P87" s="118"/>
      <c r="Q87" s="118"/>
      <c r="R87" s="118"/>
      <c r="S87" s="118"/>
      <c r="T87" s="118"/>
      <c r="U87" s="118"/>
      <c r="V87" s="118"/>
      <c r="W87" s="118"/>
    </row>
    <row r="88" ht="12.75" customHeight="1">
      <c r="A88" s="118"/>
      <c r="B88" s="118"/>
      <c r="C88" s="118"/>
      <c r="D88" s="118"/>
      <c r="E88" s="118"/>
      <c r="F88" s="118"/>
      <c r="G88" s="118"/>
      <c r="H88" s="118"/>
      <c r="I88" s="118"/>
      <c r="J88" s="118"/>
      <c r="K88" s="118"/>
      <c r="L88" s="118"/>
      <c r="M88" s="118"/>
      <c r="N88" s="118"/>
      <c r="O88" s="118"/>
      <c r="P88" s="118"/>
      <c r="Q88" s="118"/>
      <c r="R88" s="118"/>
      <c r="S88" s="118"/>
      <c r="T88" s="118"/>
      <c r="U88" s="118"/>
      <c r="V88" s="118"/>
      <c r="W88" s="118"/>
    </row>
    <row r="89" ht="12.75" customHeight="1">
      <c r="A89" s="118"/>
      <c r="B89" s="118"/>
      <c r="C89" s="118"/>
      <c r="D89" s="118"/>
      <c r="E89" s="118"/>
      <c r="F89" s="118"/>
      <c r="G89" s="118"/>
      <c r="H89" s="118"/>
      <c r="I89" s="118"/>
      <c r="J89" s="118"/>
      <c r="K89" s="118"/>
      <c r="L89" s="118"/>
      <c r="M89" s="118"/>
      <c r="N89" s="118"/>
      <c r="O89" s="118"/>
      <c r="P89" s="118"/>
      <c r="Q89" s="118"/>
      <c r="R89" s="118"/>
      <c r="S89" s="118"/>
      <c r="T89" s="118"/>
      <c r="U89" s="118"/>
      <c r="V89" s="118"/>
      <c r="W89" s="118"/>
    </row>
    <row r="90" ht="12.75" customHeight="1">
      <c r="A90" s="118"/>
      <c r="B90" s="118"/>
      <c r="C90" s="118"/>
      <c r="D90" s="118"/>
      <c r="E90" s="118"/>
      <c r="F90" s="118"/>
      <c r="G90" s="118"/>
      <c r="H90" s="118"/>
      <c r="I90" s="118"/>
      <c r="J90" s="118"/>
      <c r="K90" s="118"/>
      <c r="L90" s="118"/>
      <c r="M90" s="118"/>
      <c r="N90" s="118"/>
      <c r="O90" s="118"/>
      <c r="P90" s="118"/>
      <c r="Q90" s="118"/>
      <c r="R90" s="118"/>
      <c r="S90" s="118"/>
      <c r="T90" s="118"/>
      <c r="U90" s="118"/>
      <c r="V90" s="118"/>
      <c r="W90" s="118"/>
    </row>
    <row r="91" ht="12.75" customHeight="1">
      <c r="A91" s="118"/>
      <c r="B91" s="118"/>
      <c r="C91" s="118"/>
      <c r="D91" s="118"/>
      <c r="E91" s="118"/>
      <c r="F91" s="118"/>
      <c r="G91" s="118"/>
      <c r="H91" s="118"/>
      <c r="I91" s="118"/>
      <c r="J91" s="118"/>
      <c r="K91" s="118"/>
      <c r="L91" s="118"/>
      <c r="M91" s="118"/>
      <c r="N91" s="118"/>
      <c r="O91" s="118"/>
      <c r="P91" s="118"/>
      <c r="Q91" s="118"/>
      <c r="R91" s="118"/>
      <c r="S91" s="118"/>
      <c r="T91" s="118"/>
      <c r="U91" s="118"/>
      <c r="V91" s="118"/>
      <c r="W91" s="118"/>
    </row>
    <row r="92" ht="12.75" customHeight="1">
      <c r="A92" s="118"/>
      <c r="B92" s="118"/>
      <c r="C92" s="118"/>
      <c r="D92" s="118"/>
      <c r="E92" s="118"/>
      <c r="F92" s="118"/>
      <c r="G92" s="118"/>
      <c r="H92" s="118"/>
      <c r="I92" s="118"/>
      <c r="J92" s="118"/>
      <c r="K92" s="118"/>
      <c r="L92" s="118"/>
      <c r="M92" s="118"/>
      <c r="N92" s="118"/>
      <c r="O92" s="118"/>
      <c r="P92" s="118"/>
      <c r="Q92" s="118"/>
      <c r="R92" s="118"/>
      <c r="S92" s="118"/>
      <c r="T92" s="118"/>
      <c r="U92" s="118"/>
      <c r="V92" s="118"/>
      <c r="W92" s="118"/>
    </row>
    <row r="93" ht="12.75" customHeight="1">
      <c r="A93" s="118"/>
      <c r="B93" s="118"/>
      <c r="C93" s="118"/>
      <c r="D93" s="118"/>
      <c r="E93" s="118"/>
      <c r="F93" s="118"/>
      <c r="G93" s="118"/>
      <c r="H93" s="118"/>
      <c r="I93" s="118"/>
      <c r="J93" s="118"/>
      <c r="K93" s="118"/>
      <c r="L93" s="118"/>
      <c r="M93" s="118"/>
      <c r="N93" s="118"/>
      <c r="O93" s="118"/>
      <c r="P93" s="118"/>
      <c r="Q93" s="118"/>
      <c r="R93" s="118"/>
      <c r="S93" s="118"/>
      <c r="T93" s="118"/>
      <c r="U93" s="118"/>
      <c r="V93" s="118"/>
      <c r="W93" s="118"/>
    </row>
    <row r="94" ht="12.75" customHeight="1">
      <c r="A94" s="118"/>
      <c r="B94" s="118"/>
      <c r="C94" s="118"/>
      <c r="D94" s="118"/>
      <c r="E94" s="118"/>
      <c r="F94" s="118"/>
      <c r="G94" s="118"/>
      <c r="H94" s="118"/>
      <c r="I94" s="118"/>
      <c r="J94" s="118"/>
      <c r="K94" s="118"/>
      <c r="L94" s="118"/>
      <c r="M94" s="118"/>
      <c r="N94" s="118"/>
      <c r="O94" s="118"/>
      <c r="P94" s="118"/>
      <c r="Q94" s="118"/>
      <c r="R94" s="118"/>
      <c r="S94" s="118"/>
      <c r="T94" s="118"/>
      <c r="U94" s="118"/>
      <c r="V94" s="118"/>
      <c r="W94" s="118"/>
    </row>
    <row r="95" ht="12.75" customHeight="1">
      <c r="A95" s="118"/>
      <c r="B95" s="118"/>
      <c r="C95" s="118"/>
      <c r="D95" s="118"/>
      <c r="E95" s="118"/>
      <c r="F95" s="118"/>
      <c r="G95" s="118"/>
      <c r="H95" s="118"/>
      <c r="I95" s="118"/>
      <c r="J95" s="118"/>
      <c r="K95" s="118"/>
      <c r="L95" s="118"/>
      <c r="M95" s="118"/>
      <c r="N95" s="118"/>
      <c r="O95" s="118"/>
      <c r="P95" s="118"/>
      <c r="Q95" s="118"/>
      <c r="R95" s="118"/>
      <c r="S95" s="118"/>
      <c r="T95" s="118"/>
      <c r="U95" s="118"/>
      <c r="V95" s="118"/>
      <c r="W95" s="118"/>
    </row>
    <row r="96" ht="12.75" customHeight="1">
      <c r="A96" s="118"/>
      <c r="B96" s="118"/>
      <c r="C96" s="118"/>
      <c r="D96" s="118"/>
      <c r="E96" s="118"/>
      <c r="F96" s="118"/>
      <c r="G96" s="118"/>
      <c r="H96" s="118"/>
      <c r="I96" s="118"/>
      <c r="J96" s="118"/>
      <c r="K96" s="118"/>
      <c r="L96" s="118"/>
      <c r="M96" s="118"/>
      <c r="N96" s="118"/>
      <c r="O96" s="118"/>
      <c r="P96" s="118"/>
      <c r="Q96" s="118"/>
      <c r="R96" s="118"/>
      <c r="S96" s="118"/>
      <c r="T96" s="118"/>
      <c r="U96" s="118"/>
      <c r="V96" s="118"/>
      <c r="W96" s="118"/>
    </row>
    <row r="97" ht="12.75" customHeight="1">
      <c r="A97" s="118"/>
      <c r="B97" s="118"/>
      <c r="C97" s="118"/>
      <c r="D97" s="118"/>
      <c r="E97" s="118"/>
      <c r="F97" s="118"/>
      <c r="G97" s="118"/>
      <c r="H97" s="118"/>
      <c r="I97" s="118"/>
      <c r="J97" s="118"/>
      <c r="K97" s="118"/>
      <c r="L97" s="118"/>
      <c r="M97" s="118"/>
      <c r="N97" s="118"/>
      <c r="O97" s="118"/>
      <c r="P97" s="118"/>
      <c r="Q97" s="118"/>
      <c r="R97" s="118"/>
      <c r="S97" s="118"/>
      <c r="T97" s="118"/>
      <c r="U97" s="118"/>
      <c r="V97" s="118"/>
      <c r="W97" s="118"/>
    </row>
    <row r="98" ht="12.75" customHeight="1">
      <c r="A98" s="118"/>
      <c r="B98" s="118"/>
      <c r="C98" s="118"/>
      <c r="D98" s="118"/>
      <c r="E98" s="118"/>
      <c r="F98" s="118"/>
      <c r="G98" s="118"/>
      <c r="H98" s="118"/>
      <c r="I98" s="118"/>
      <c r="J98" s="118"/>
      <c r="K98" s="118"/>
      <c r="L98" s="118"/>
      <c r="M98" s="118"/>
      <c r="N98" s="118"/>
      <c r="O98" s="118"/>
      <c r="P98" s="118"/>
      <c r="Q98" s="118"/>
      <c r="R98" s="118"/>
      <c r="S98" s="118"/>
      <c r="T98" s="118"/>
      <c r="U98" s="118"/>
      <c r="V98" s="118"/>
      <c r="W98" s="118"/>
    </row>
    <row r="99" ht="12.75" customHeight="1">
      <c r="A99" s="118"/>
      <c r="B99" s="118"/>
      <c r="C99" s="118"/>
      <c r="D99" s="118"/>
      <c r="E99" s="118"/>
      <c r="F99" s="118"/>
      <c r="G99" s="118"/>
      <c r="H99" s="118"/>
      <c r="I99" s="118"/>
      <c r="J99" s="118"/>
      <c r="K99" s="118"/>
      <c r="L99" s="118"/>
      <c r="M99" s="118"/>
      <c r="N99" s="118"/>
      <c r="O99" s="118"/>
      <c r="P99" s="118"/>
      <c r="Q99" s="118"/>
      <c r="R99" s="118"/>
      <c r="S99" s="118"/>
      <c r="T99" s="118"/>
      <c r="U99" s="118"/>
      <c r="V99" s="118"/>
      <c r="W99" s="118"/>
    </row>
    <row r="100" ht="12.75" customHeight="1">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row>
    <row r="101" ht="12.75" customHeight="1">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row>
    <row r="102" ht="12.75" customHeight="1">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row>
    <row r="103" ht="12.75" customHeight="1">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row>
    <row r="104" ht="12.75" customHeight="1">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row>
    <row r="105" ht="12.75" customHeight="1">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row>
    <row r="106" ht="12.75" customHeight="1">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row>
    <row r="107" ht="12.75" customHeight="1">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row>
    <row r="108" ht="12.75" customHeight="1">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row>
    <row r="109" ht="12.75" customHeight="1">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ht="12.75" customHeight="1">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row>
    <row r="111" ht="12.75" customHeight="1">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row>
    <row r="112" ht="12.75" customHeight="1">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row>
    <row r="113" ht="12.75" customHeight="1">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row>
    <row r="114" ht="12.75" customHeight="1">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row>
    <row r="115" ht="12.75" customHeight="1">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row>
    <row r="116" ht="12.75" customHeight="1">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row>
    <row r="117" ht="12.75" customHeight="1">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row>
    <row r="118" ht="12.75" customHeight="1">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row>
    <row r="119" ht="12.75" customHeight="1">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row>
    <row r="120" ht="12.75" customHeight="1">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row>
    <row r="121" ht="12.75" customHeight="1">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row>
    <row r="122" ht="12.75" customHeight="1">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row>
    <row r="123" ht="12.75" customHeight="1">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row>
    <row r="124" ht="12.75" customHeight="1">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row>
    <row r="125" ht="12.75" customHeight="1">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row>
    <row r="126" ht="12.75" customHeight="1">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row>
    <row r="127" ht="12.75" customHeight="1">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row>
    <row r="128" ht="12.75" customHeight="1">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row>
    <row r="129" ht="12.75" customHeight="1">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row>
    <row r="130" ht="12.75" customHeight="1">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row>
    <row r="131" ht="12.75" customHeight="1">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row>
    <row r="132" ht="12.75" customHeight="1">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row>
    <row r="133" ht="12.75" customHeight="1">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row>
    <row r="134" ht="12.75" customHeight="1">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row>
    <row r="135" ht="12.7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row>
    <row r="136" ht="12.75" customHeight="1">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row>
    <row r="137" ht="12.75" customHeight="1">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row>
    <row r="138" ht="12.75" customHeight="1">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row>
    <row r="139" ht="12.75" customHeight="1">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row>
    <row r="140" ht="12.75" customHeight="1">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row>
    <row r="141" ht="12.75" customHeight="1">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row>
    <row r="142" ht="12.75" customHeight="1">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row>
    <row r="143" ht="12.75" customHeight="1">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row>
    <row r="144" ht="12.75" customHeight="1">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row>
    <row r="145" ht="12.75" customHeight="1">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row>
    <row r="146" ht="12.75" customHeight="1">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row>
    <row r="147" ht="12.75" customHeight="1">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row>
    <row r="148" ht="12.75" customHeight="1">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row>
    <row r="149" ht="12.75" customHeight="1">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row>
    <row r="150" ht="12.75" customHeight="1">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row>
    <row r="151" ht="12.75" customHeight="1">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row>
    <row r="152" ht="12.75" customHeight="1">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row>
    <row r="153" ht="12.75" customHeight="1">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row>
    <row r="154" ht="12.75" customHeight="1">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row>
    <row r="155" ht="12.75" customHeight="1">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row>
    <row r="156" ht="12.75" customHeight="1">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row>
    <row r="157" ht="12.75" customHeight="1">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row>
    <row r="158" ht="12.75" customHeight="1">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row>
    <row r="159" ht="12.75" customHeight="1">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row>
    <row r="160" ht="12.75" customHeight="1">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row>
    <row r="161" ht="12.75" customHeight="1">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row>
    <row r="162" ht="12.75" customHeight="1">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row>
    <row r="163" ht="12.75" customHeight="1">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row>
    <row r="164" ht="12.75" customHeight="1">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row>
    <row r="165" ht="12.75" customHeight="1">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row>
    <row r="166" ht="12.75" customHeight="1">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row>
    <row r="167" ht="12.75" customHeight="1">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row>
    <row r="168" ht="12.75" customHeight="1">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row>
    <row r="169" ht="12.75" customHeight="1">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row>
    <row r="170" ht="12.75" customHeight="1">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row>
    <row r="171" ht="12.75" customHeight="1">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row>
    <row r="172" ht="12.75" customHeight="1">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row>
    <row r="173" ht="12.75" customHeight="1">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row>
    <row r="174" ht="12.75" customHeight="1">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row>
    <row r="175" ht="12.75" customHeight="1">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row>
    <row r="176" ht="12.75" customHeight="1">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row>
    <row r="177" ht="12.75" customHeight="1">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row>
    <row r="178" ht="12.75" customHeight="1">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row>
    <row r="179" ht="12.75" customHeight="1">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row>
    <row r="180" ht="12.75" customHeight="1">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row>
    <row r="181" ht="12.75" customHeight="1">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row>
    <row r="182" ht="12.75" customHeight="1">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row>
    <row r="183" ht="12.75" customHeight="1">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row>
    <row r="184" ht="12.75" customHeight="1">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row>
    <row r="185" ht="12.75" customHeight="1">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row>
    <row r="186" ht="12.75" customHeight="1">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row>
    <row r="187" ht="12.75" customHeight="1">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row>
    <row r="188" ht="12.75" customHeight="1">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row>
    <row r="189" ht="12.75" customHeight="1">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row>
    <row r="190" ht="12.75" customHeight="1">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row>
    <row r="191" ht="12.75" customHeight="1">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row>
    <row r="192" ht="12.75" customHeight="1">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row>
    <row r="193" ht="12.75" customHeight="1">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row>
    <row r="194" ht="12.75" customHeight="1">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row>
    <row r="195" ht="12.75" customHeight="1">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row>
    <row r="196" ht="12.75" customHeight="1">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row>
    <row r="197" ht="12.75" customHeight="1">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row>
    <row r="198" ht="12.75" customHeight="1">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row>
    <row r="199" ht="12.75" customHeight="1">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row>
    <row r="200" ht="12.75" customHeight="1">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row>
    <row r="201" ht="12.75" customHeight="1">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row>
    <row r="202" ht="12.75" customHeight="1">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row>
    <row r="203" ht="12.75" customHeight="1">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row>
    <row r="204" ht="12.75" customHeight="1">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row>
    <row r="205" ht="12.75" customHeight="1">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row>
    <row r="206" ht="12.75" customHeight="1">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row>
    <row r="207" ht="12.75" customHeight="1">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row>
    <row r="208" ht="12.75" customHeight="1">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row>
    <row r="209" ht="12.75" customHeight="1">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row>
    <row r="210" ht="12.75"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row>
    <row r="211" ht="12.75" customHeight="1">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row>
    <row r="212" ht="12.75" customHeight="1">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row>
    <row r="213" ht="12.75" customHeight="1">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row>
    <row r="214" ht="12.75" customHeight="1">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row>
    <row r="215" ht="12.75" customHeight="1">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row>
    <row r="216" ht="12.75" customHeight="1">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row>
    <row r="217" ht="12.75" customHeight="1">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row>
    <row r="218" ht="12.75" customHeight="1">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row>
    <row r="219" ht="12.75" customHeight="1">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row>
    <row r="220" ht="12.75" customHeight="1">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row>
    <row r="221" ht="12.75" customHeight="1">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row>
    <row r="222" ht="12.75" customHeight="1">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row>
    <row r="223" ht="12.75" customHeight="1">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row>
    <row r="224" ht="12.75" customHeight="1">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row>
    <row r="225" ht="12.75" customHeight="1">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row>
    <row r="226" ht="12.75" customHeight="1">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row>
    <row r="227" ht="12.75" customHeight="1">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row>
    <row r="228" ht="12.75"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row>
    <row r="229" ht="12.75" customHeight="1">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row>
    <row r="230" ht="12.75" customHeight="1">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row>
    <row r="231" ht="12.75" customHeight="1">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row>
    <row r="232" ht="12.75" customHeight="1">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row>
    <row r="233" ht="12.75" customHeight="1">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row>
    <row r="234" ht="12.75" customHeight="1">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row>
    <row r="235" ht="12.75" customHeight="1">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row>
    <row r="236" ht="12.75" customHeight="1">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row>
    <row r="237" ht="12.75" customHeight="1">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row>
    <row r="238" ht="12.75" customHeight="1">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row>
    <row r="239" ht="12.75" customHeight="1">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row>
    <row r="240" ht="12.75" customHeight="1">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row>
    <row r="241" ht="12.75" customHeight="1">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row>
    <row r="242" ht="12.75" customHeight="1">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row>
    <row r="243" ht="12.75" customHeight="1">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row>
    <row r="244" ht="12.75" customHeight="1">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row>
    <row r="245" ht="12.75" customHeight="1">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row>
    <row r="246" ht="12.75" customHeight="1">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row>
    <row r="247" ht="12.75" customHeight="1">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row>
    <row r="248" ht="12.75" customHeight="1">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row>
    <row r="249" ht="12.75" customHeight="1">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row>
    <row r="250" ht="12.75"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row>
    <row r="251" ht="12.75"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row>
    <row r="252" ht="12.75"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row>
    <row r="253" ht="12.75"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row>
    <row r="254" ht="12.75"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row>
    <row r="255" ht="12.75"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row>
    <row r="256" ht="12.75"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40:C40"/>
    <mergeCell ref="B45:C45"/>
    <mergeCell ref="B51:C51"/>
    <mergeCell ref="B2:C2"/>
    <mergeCell ref="B4:C4"/>
    <mergeCell ref="B10:C10"/>
    <mergeCell ref="B16:C16"/>
    <mergeCell ref="B22:C22"/>
    <mergeCell ref="B28:C28"/>
    <mergeCell ref="B37:C37"/>
  </mergeCells>
  <printOptions/>
  <pageMargins bottom="0.75" footer="0.0" header="0.0" left="0.7" right="0.7" top="0.75"/>
  <pageSetup orientation="portrait"/>
  <drawing r:id="rId1"/>
</worksheet>
</file>