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walkiria.sepulveda\Desktop\BASES PUBLICADAS 27 NOV\"/>
    </mc:Choice>
  </mc:AlternateContent>
  <bookViews>
    <workbookView xWindow="0" yWindow="0" windowWidth="10875" windowHeight="6285" tabRatio="938" firstSheet="2" activeTab="6"/>
  </bookViews>
  <sheets>
    <sheet name="PRESUPUESTO TOTAL ANUAL" sheetId="30" r:id="rId1"/>
    <sheet name="Presupuesto habilitacion" sheetId="31" r:id="rId2"/>
    <sheet name="Memoría de calculo habilitación" sheetId="37" r:id="rId3"/>
    <sheet name="Memoria Calculo Provisiones" sheetId="29" r:id="rId4"/>
    <sheet name="Memoría de calculo RRHH" sheetId="27" r:id="rId5"/>
    <sheet name="Memoría de calculo Operación " sheetId="28" r:id="rId6"/>
    <sheet name="Valores Referenciales de Mercad" sheetId="36" r:id="rId7"/>
  </sheets>
  <calcPr calcId="191029"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0" i="37" l="1"/>
  <c r="D10" i="37"/>
  <c r="B9" i="37"/>
  <c r="C20" i="37"/>
  <c r="D20" i="37"/>
  <c r="B18" i="37"/>
  <c r="B20" i="37"/>
  <c r="B30" i="37"/>
  <c r="D30" i="37"/>
  <c r="C30" i="37"/>
  <c r="D39" i="37"/>
  <c r="C39" i="37"/>
  <c r="B39" i="37"/>
  <c r="B50" i="37"/>
  <c r="C50" i="37"/>
  <c r="D50" i="37"/>
  <c r="E90" i="28"/>
  <c r="D90" i="28"/>
  <c r="C90" i="28"/>
  <c r="B87" i="28"/>
  <c r="B88" i="28"/>
  <c r="B89" i="28"/>
  <c r="B90" i="28"/>
  <c r="C71" i="30"/>
  <c r="B70" i="30"/>
  <c r="B71" i="30"/>
  <c r="C70" i="30"/>
  <c r="H28" i="30"/>
  <c r="H29" i="30"/>
  <c r="H30" i="30"/>
  <c r="H31" i="30"/>
  <c r="H32" i="30"/>
  <c r="H26" i="30"/>
  <c r="G26" i="30"/>
  <c r="F26" i="30"/>
  <c r="E26" i="30"/>
  <c r="E33" i="30"/>
  <c r="F33" i="30"/>
  <c r="G33" i="30"/>
  <c r="H33" i="30"/>
  <c r="H42" i="30"/>
  <c r="H41" i="30"/>
  <c r="B48" i="37"/>
  <c r="B34" i="37"/>
  <c r="B35" i="37"/>
  <c r="B36" i="37"/>
  <c r="B37" i="37"/>
  <c r="B38" i="37"/>
  <c r="B43" i="37"/>
  <c r="B44" i="37"/>
  <c r="B45" i="37"/>
  <c r="B46" i="37"/>
  <c r="B47" i="37"/>
  <c r="B25" i="37"/>
  <c r="B26" i="37"/>
  <c r="B27" i="37"/>
  <c r="B28" i="37"/>
  <c r="B4" i="37"/>
  <c r="B5" i="37"/>
  <c r="B6" i="37"/>
  <c r="B7" i="37"/>
  <c r="B8" i="37"/>
  <c r="B15" i="37"/>
  <c r="B16" i="37"/>
  <c r="B17" i="37"/>
  <c r="B19" i="37"/>
  <c r="H11" i="31"/>
  <c r="H12" i="31"/>
  <c r="H13" i="31"/>
  <c r="H14" i="31"/>
  <c r="H10" i="31"/>
  <c r="F15" i="31"/>
  <c r="G15" i="31"/>
  <c r="H15" i="31"/>
  <c r="E15" i="31"/>
  <c r="B24" i="37"/>
  <c r="B14" i="37"/>
  <c r="B3" i="37"/>
  <c r="B10" i="37"/>
  <c r="I5" i="27"/>
  <c r="D45" i="27"/>
  <c r="D46" i="27"/>
  <c r="D48" i="27"/>
  <c r="C45" i="27"/>
  <c r="C46" i="27"/>
  <c r="C48" i="27"/>
  <c r="D47" i="27"/>
  <c r="C47" i="27"/>
  <c r="D41" i="27"/>
  <c r="D42" i="27"/>
  <c r="D43" i="27"/>
  <c r="D44" i="27"/>
  <c r="C41" i="27"/>
  <c r="C42" i="27"/>
  <c r="C43" i="27"/>
  <c r="C44" i="27"/>
  <c r="D38" i="27"/>
  <c r="D39" i="27"/>
  <c r="D40" i="27"/>
  <c r="C38" i="27"/>
  <c r="C39" i="27"/>
  <c r="C40" i="27"/>
  <c r="D32" i="27"/>
  <c r="D34" i="27"/>
  <c r="D35" i="27"/>
  <c r="D36" i="27"/>
  <c r="C32" i="27"/>
  <c r="C34" i="27"/>
  <c r="C35" i="27"/>
  <c r="C36" i="27"/>
  <c r="D29" i="27"/>
  <c r="D30" i="27"/>
  <c r="D31" i="27"/>
  <c r="C29" i="27"/>
  <c r="C30" i="27"/>
  <c r="C31" i="27"/>
  <c r="F20" i="27"/>
  <c r="I8" i="27"/>
  <c r="I9" i="27"/>
  <c r="F11" i="30"/>
  <c r="G11" i="30"/>
  <c r="C56" i="30"/>
  <c r="F18" i="30"/>
  <c r="G18" i="30"/>
  <c r="C57" i="30"/>
  <c r="C58" i="30"/>
  <c r="C59" i="30"/>
  <c r="C60" i="30"/>
  <c r="C61" i="30"/>
  <c r="C62" i="30"/>
  <c r="C63" i="30"/>
  <c r="C64" i="30"/>
  <c r="C65" i="30"/>
  <c r="C66" i="30"/>
  <c r="F20" i="30"/>
  <c r="G20" i="30"/>
  <c r="C67" i="30"/>
  <c r="F23" i="30"/>
  <c r="G23" i="30"/>
  <c r="C68" i="30"/>
  <c r="C69" i="30"/>
  <c r="E11" i="30"/>
  <c r="B56" i="30"/>
  <c r="E18" i="30"/>
  <c r="B57" i="30"/>
  <c r="B58" i="30"/>
  <c r="B59" i="30"/>
  <c r="B60" i="30"/>
  <c r="B61" i="30"/>
  <c r="B62" i="30"/>
  <c r="B63" i="30"/>
  <c r="B64" i="30"/>
  <c r="B65" i="30"/>
  <c r="B66" i="30"/>
  <c r="E20" i="30"/>
  <c r="B67" i="30"/>
  <c r="E23" i="30"/>
  <c r="B68" i="30"/>
  <c r="B69" i="30"/>
  <c r="C72" i="30"/>
  <c r="L5" i="29"/>
  <c r="L6" i="29"/>
  <c r="L7" i="29"/>
  <c r="L8" i="29"/>
  <c r="H38" i="30"/>
  <c r="H39" i="30"/>
  <c r="H40" i="30"/>
  <c r="H37" i="30"/>
  <c r="H46" i="30"/>
  <c r="G45" i="30"/>
  <c r="G48" i="30"/>
  <c r="F45" i="30"/>
  <c r="F48" i="30"/>
  <c r="H36" i="30"/>
  <c r="H35" i="30"/>
  <c r="H34" i="30"/>
  <c r="H27" i="30"/>
  <c r="H24" i="30"/>
  <c r="H22" i="30"/>
  <c r="H21" i="30"/>
  <c r="H19" i="30"/>
  <c r="H18" i="30"/>
  <c r="H17" i="30"/>
  <c r="H16" i="30"/>
  <c r="H14" i="30"/>
  <c r="H13" i="30"/>
  <c r="H12" i="30"/>
  <c r="H20" i="30"/>
  <c r="G42" i="30"/>
  <c r="E42" i="30"/>
  <c r="F42" i="30"/>
  <c r="E25" i="30"/>
  <c r="H23" i="30"/>
  <c r="F25" i="30"/>
  <c r="H11" i="30"/>
  <c r="G25" i="30"/>
  <c r="F50" i="30"/>
  <c r="G43" i="30"/>
  <c r="G44" i="30"/>
  <c r="G51" i="30"/>
  <c r="G50" i="30"/>
  <c r="F43" i="30"/>
  <c r="F44" i="30"/>
  <c r="F51" i="30"/>
  <c r="H25" i="30"/>
  <c r="E43" i="30"/>
  <c r="E44" i="30"/>
  <c r="B72" i="30"/>
  <c r="H43" i="30"/>
  <c r="H44" i="30"/>
  <c r="E47" i="30"/>
  <c r="H47" i="30"/>
  <c r="H45" i="30"/>
  <c r="H48" i="30"/>
  <c r="E45" i="30"/>
  <c r="E83" i="28"/>
  <c r="D83" i="28"/>
  <c r="C83" i="28"/>
  <c r="B82" i="28"/>
  <c r="B81" i="28"/>
  <c r="B80" i="28"/>
  <c r="B83" i="28"/>
  <c r="E76" i="28"/>
  <c r="D76" i="28"/>
  <c r="C76" i="28"/>
  <c r="B75" i="28"/>
  <c r="B74" i="28"/>
  <c r="B73" i="28"/>
  <c r="E69" i="28"/>
  <c r="D69" i="28"/>
  <c r="C69" i="28"/>
  <c r="B68" i="28"/>
  <c r="B67" i="28"/>
  <c r="B66" i="28"/>
  <c r="B69" i="28"/>
  <c r="E63" i="28"/>
  <c r="D63" i="28"/>
  <c r="C63" i="28"/>
  <c r="B62" i="28"/>
  <c r="B61" i="28"/>
  <c r="B60" i="28"/>
  <c r="E56" i="28"/>
  <c r="D56" i="28"/>
  <c r="C56" i="28"/>
  <c r="B55" i="28"/>
  <c r="B54" i="28"/>
  <c r="B53" i="28"/>
  <c r="B56" i="28"/>
  <c r="E49" i="28"/>
  <c r="D49" i="28"/>
  <c r="C49" i="28"/>
  <c r="B48" i="28"/>
  <c r="B47" i="28"/>
  <c r="B46" i="28"/>
  <c r="E42" i="28"/>
  <c r="D42" i="28"/>
  <c r="C42" i="28"/>
  <c r="B41" i="28"/>
  <c r="B40" i="28"/>
  <c r="B39" i="28"/>
  <c r="E35" i="28"/>
  <c r="D35" i="28"/>
  <c r="C35" i="28"/>
  <c r="B34" i="28"/>
  <c r="B33" i="28"/>
  <c r="B32" i="28"/>
  <c r="E28" i="28"/>
  <c r="D28" i="28"/>
  <c r="C28" i="28"/>
  <c r="B27" i="28"/>
  <c r="B26" i="28"/>
  <c r="B25" i="28"/>
  <c r="D14" i="28"/>
  <c r="C14" i="28"/>
  <c r="B13" i="28"/>
  <c r="B12" i="28"/>
  <c r="B11" i="28"/>
  <c r="B5" i="28"/>
  <c r="B6" i="28"/>
  <c r="B4" i="28"/>
  <c r="D7" i="28"/>
  <c r="C7" i="28"/>
  <c r="B19" i="28"/>
  <c r="B20" i="28"/>
  <c r="B18" i="28"/>
  <c r="D21" i="28"/>
  <c r="E21" i="28"/>
  <c r="C21" i="28"/>
  <c r="I6" i="27"/>
  <c r="J6" i="27"/>
  <c r="K6" i="27"/>
  <c r="I7" i="27"/>
  <c r="J7" i="27"/>
  <c r="K7" i="27"/>
  <c r="J8" i="27"/>
  <c r="K8" i="27"/>
  <c r="J9" i="27"/>
  <c r="K9" i="27"/>
  <c r="J5" i="27"/>
  <c r="K5" i="27"/>
  <c r="G20" i="27"/>
  <c r="F10" i="27"/>
  <c r="G10" i="27"/>
  <c r="D10" i="27"/>
  <c r="B49" i="28"/>
  <c r="B35" i="28"/>
  <c r="B42" i="28"/>
  <c r="B76" i="28"/>
  <c r="E48" i="30"/>
  <c r="E50" i="30"/>
  <c r="H50" i="30"/>
  <c r="E51" i="30"/>
  <c r="H51" i="30"/>
  <c r="B28" i="28"/>
  <c r="B63" i="28"/>
  <c r="B14" i="28"/>
  <c r="B21" i="28"/>
  <c r="B7" i="28"/>
  <c r="I10" i="27"/>
  <c r="J10" i="27"/>
  <c r="K10" i="27"/>
  <c r="K9" i="29"/>
  <c r="J9" i="29"/>
  <c r="L4" i="29"/>
  <c r="L9" i="29"/>
</calcChain>
</file>

<file path=xl/comments1.xml><?xml version="1.0" encoding="utf-8"?>
<comments xmlns="http://schemas.openxmlformats.org/spreadsheetml/2006/main">
  <authors>
    <author>Carolina Garcia Ramirez</author>
  </authors>
  <commentList>
    <comment ref="A6" authorId="0" shapeId="0">
      <text>
        <r>
          <rPr>
            <sz val="9"/>
            <color indexed="81"/>
            <rFont val="Tahoma"/>
            <family val="2"/>
          </rPr>
          <t>Todos los valores deben leerse directamente desde la memoria de calculo respectiva</t>
        </r>
      </text>
    </comment>
    <comment ref="F6" authorId="0" shapeId="0">
      <text>
        <r>
          <rPr>
            <sz val="9"/>
            <color indexed="81"/>
            <rFont val="Tahoma"/>
            <family val="2"/>
          </rPr>
          <t xml:space="preserve">se debe adjuntar las cartas de compromiso de los aporte
</t>
        </r>
      </text>
    </comment>
    <comment ref="A11" authorId="0" shapeId="0">
      <text>
        <r>
          <rPr>
            <sz val="9"/>
            <color indexed="81"/>
            <rFont val="Tahoma"/>
            <family val="2"/>
          </rPr>
          <t xml:space="preserve">- Con aporte SCT Se debe respetar los valores referenciales .
</t>
        </r>
        <r>
          <rPr>
            <sz val="9"/>
            <color indexed="81"/>
            <rFont val="Tahoma"/>
            <family val="2"/>
          </rPr>
          <t xml:space="preserve">
- Todo beneficio adicional a lo establecido, podra cargarse al aporte del operador.</t>
        </r>
      </text>
    </comment>
    <comment ref="A17" authorId="0" shapeId="0">
      <text>
        <r>
          <rPr>
            <sz val="9"/>
            <color indexed="81"/>
            <rFont val="Tahoma"/>
            <family val="2"/>
          </rPr>
          <t xml:space="preserve">
Con cargo del operador podrá considerar HH propias de la administración del proyecto tales como:
- jefe de proyecto (no podrá superar renta mensualizada equivalente al cargo de coordinador.)
- Encargado de rendiciones/contable (no podrá superar renta mensualizada equivalente a Asesor mentor de Primera Linea)
Para ambos casos se deberá especificar  a través de un anexo de contrato las HH que se dispondrán para la administración de centro
</t>
        </r>
      </text>
    </comment>
    <comment ref="A21" authorId="0" shapeId="0">
      <text>
        <r>
          <rPr>
            <sz val="9"/>
            <color indexed="81"/>
            <rFont val="Tahoma"/>
            <family val="2"/>
          </rPr>
          <t xml:space="preserve">Debera considerar el saldo con sus respectivos reajustes
</t>
        </r>
      </text>
    </comment>
    <comment ref="A24" authorId="0" shapeId="0">
      <text>
        <r>
          <rPr>
            <sz val="9"/>
            <color indexed="81"/>
            <rFont val="Tahoma"/>
            <family val="2"/>
          </rPr>
          <t xml:space="preserve">debera considera saldo con sus respectivos reajustes
</t>
        </r>
      </text>
    </comment>
    <comment ref="A26" authorId="0" shapeId="0">
      <text>
        <r>
          <rPr>
            <sz val="9"/>
            <color indexed="81"/>
            <rFont val="Tahoma"/>
            <family val="2"/>
          </rPr>
          <t xml:space="preserve">se debera tener de referencia gasto rendido promedio años anteriores
</t>
        </r>
      </text>
    </comment>
    <comment ref="A35" authorId="0" shapeId="0">
      <text>
        <r>
          <rPr>
            <sz val="9"/>
            <color indexed="81"/>
            <rFont val="Tahoma"/>
            <family val="2"/>
          </rPr>
          <t xml:space="preserve">Este Ítem es obligatorio y podrá ser financiado con aportes compartidos, y con aporte SCT, se podrá permitir hasta un 20% del total del presupuesto para este subÍtem (Asesores especialistas), sujeto a evaluación en la negociación, por criterios territoriales y vinculaciones.
</t>
        </r>
      </text>
    </comment>
    <comment ref="A36" authorId="0" shapeId="0">
      <text>
        <r>
          <rPr>
            <sz val="9"/>
            <color indexed="81"/>
            <rFont val="Tahoma"/>
            <family val="2"/>
          </rPr>
          <t>Este Ítem es obligatorio y podrá ser financiado con aportes compartidos, y con aporte SCT, solo se podrá permitir hasta un 20% del total del presupuesto para este subÍtem (Estudios de mercado), sujeto a evaluación en la negociación, por criterios territoriales y vinculaciones. Se debe considerar HH  de Alumnos en practica y/o tesistas para soporte en este aspecto.</t>
        </r>
      </text>
    </comment>
    <comment ref="A46" authorId="0" shapeId="0">
      <text>
        <r>
          <rPr>
            <sz val="9"/>
            <color indexed="81"/>
            <rFont val="Tahoma"/>
            <family val="2"/>
          </rPr>
          <t>con aporte SCT solo se podra financiar hasta la tasa del 1% de la garantia</t>
        </r>
      </text>
    </comment>
  </commentList>
</comments>
</file>

<file path=xl/comments2.xml><?xml version="1.0" encoding="utf-8"?>
<comments xmlns="http://schemas.openxmlformats.org/spreadsheetml/2006/main">
  <authors>
    <author>Carolina Garcia Ramirez</author>
  </authors>
  <commentList>
    <comment ref="A6" authorId="0" shapeId="0">
      <text>
        <r>
          <rPr>
            <sz val="9"/>
            <color indexed="81"/>
            <rFont val="Tahoma"/>
            <family val="2"/>
          </rPr>
          <t>Todos los valores deben leerse directamente desde la memoria de calculo respectiva</t>
        </r>
      </text>
    </comment>
    <comment ref="F6" authorId="0" shapeId="0">
      <text>
        <r>
          <rPr>
            <sz val="9"/>
            <color indexed="81"/>
            <rFont val="Tahoma"/>
            <family val="2"/>
          </rPr>
          <t>se debe adjuntar las cartas de compromiso de los aporte
en el caso de activos, estos seran considerados parte del proyecto y deberan estar disponibles para su uso.</t>
        </r>
      </text>
    </comment>
  </commentList>
</comments>
</file>

<file path=xl/comments3.xml><?xml version="1.0" encoding="utf-8"?>
<comments xmlns="http://schemas.openxmlformats.org/spreadsheetml/2006/main">
  <authors>
    <author>Carolina Garcia Ramirez</author>
  </authors>
  <commentList>
    <comment ref="A1" authorId="0" shapeId="0">
      <text>
        <r>
          <rPr>
            <sz val="9"/>
            <color indexed="81"/>
            <rFont val="Tahoma"/>
            <family val="2"/>
          </rPr>
          <t xml:space="preserve">Debera detallar los muebles que se requeriran para el buen funcionamiento del centro, tales como: escritorios, mesas, sillas, sillones, cajoneras, estantes u otros.
Para el caso de los aportes del operador, estos deben venir tipificados en aporte y cantidad.
Valor sujeto a los muebles disponibles del Centro del periodo anterior.
</t>
        </r>
      </text>
    </comment>
    <comment ref="D1" authorId="0" shapeId="0">
      <text>
        <r>
          <rPr>
            <sz val="9"/>
            <color indexed="81"/>
            <rFont val="Tahoma"/>
            <family val="2"/>
          </rPr>
          <t>Todo gasto aporte operador debe especificar si es pecuniario o no pecuniario y debe tener el respectivo respaldo y compromiso del aportante</t>
        </r>
      </text>
    </comment>
    <comment ref="A12" authorId="0" shapeId="0">
      <text>
        <r>
          <rPr>
            <sz val="9"/>
            <color indexed="81"/>
            <rFont val="Tahoma"/>
            <family val="2"/>
          </rPr>
          <t>Debera detallar los muebles que se requeriran para el buen funcionamiento del centro, tales como: Aire acondicionado, camara fotografica, celular, impresora, fotocopiadora u otros.
Para el caso de los aportes del operador, estos deben venir tipificados en aporte y cantidad.
Valor sujeto a los equipos disponibles del Centro del periodo anterior.</t>
        </r>
      </text>
    </comment>
    <comment ref="D12" authorId="0" shapeId="0">
      <text>
        <r>
          <rPr>
            <sz val="9"/>
            <color indexed="81"/>
            <rFont val="Tahoma"/>
            <family val="2"/>
          </rPr>
          <t>Todo gasto aporte operador debe especificar si es pecuniario o no pecuniario y debe tener el respectivo respaldo y compromiso del aportante</t>
        </r>
      </text>
    </comment>
    <comment ref="A22" authorId="0" shapeId="0">
      <text>
        <r>
          <rPr>
            <sz val="9"/>
            <color indexed="81"/>
            <rFont val="Tahoma"/>
            <family val="2"/>
          </rPr>
          <t>Debera detallar los electrodomesticos que se requeriran para el buen funcionamiento del centro, tales como: estufa, refrigerador, microhonda, ventiladres, herbidor, tostador u otros
Para el caso de los aportes del operador, estos deben venir tipificados en aporte y cantidad.
Valor sujeto a los electrodometicos disponibles del Centro del periodo anterior.</t>
        </r>
      </text>
    </comment>
    <comment ref="D22" authorId="0" shapeId="0">
      <text>
        <r>
          <rPr>
            <sz val="9"/>
            <color indexed="81"/>
            <rFont val="Tahoma"/>
            <family val="2"/>
          </rPr>
          <t>Todo gasto aporte operador debe especificar si es pecuniario o no pecuniario y debe tener el respectivo respaldo y compromiso del aportante</t>
        </r>
      </text>
    </comment>
    <comment ref="A32" authorId="0" shapeId="0">
      <text>
        <r>
          <rPr>
            <sz val="9"/>
            <color indexed="81"/>
            <rFont val="Tahoma"/>
            <family val="2"/>
          </rPr>
          <t xml:space="preserve">Debera detallar la infraestructura que se requeriran para el buen funcionamiento del centro, tales como: ampliaciones, contrucciones menores u otros
Para el caso de los aportes del operador, estos deben venir tipificados en aporte y cantidad.
Valor sujeto a la infraestructura disponibles del bien mueble ha arrendar.
</t>
        </r>
      </text>
    </comment>
    <comment ref="D32" authorId="0" shapeId="0">
      <text>
        <r>
          <rPr>
            <sz val="9"/>
            <color indexed="81"/>
            <rFont val="Tahoma"/>
            <family val="2"/>
          </rPr>
          <t>Todo gasto aporte operador debe especificar si es pecuniario o no pecuniario y debe tener el respectivo respaldo y compromiso del aportante</t>
        </r>
      </text>
    </comment>
    <comment ref="A41" authorId="0" shapeId="0">
      <text>
        <r>
          <rPr>
            <sz val="9"/>
            <color indexed="81"/>
            <rFont val="Tahoma"/>
            <family val="2"/>
          </rPr>
          <t xml:space="preserve">Debera detallar la habilitación que se requeriran para el buen funcionamiento del centro, tales como: pinturas, letreros, articulos menores y otros.
Para el caso de los aportes del operador, estos deben venir tipificados en aporte y cantidad.
</t>
        </r>
      </text>
    </comment>
    <comment ref="D41" authorId="0" shapeId="0">
      <text>
        <r>
          <rPr>
            <sz val="9"/>
            <color indexed="81"/>
            <rFont val="Tahoma"/>
            <family val="2"/>
          </rPr>
          <t>Todo gasto aporte operador debe especificar si es pecuniario o no pecuniario y debe tener el respectivo respaldo y compromiso del aportante</t>
        </r>
      </text>
    </comment>
  </commentList>
</comments>
</file>

<file path=xl/comments4.xml><?xml version="1.0" encoding="utf-8"?>
<comments xmlns="http://schemas.openxmlformats.org/spreadsheetml/2006/main">
  <authors>
    <author>Carolina Garcia Ramirez</author>
    <author>Felipe Gajardo Olmos</author>
  </authors>
  <commentList>
    <comment ref="A2" authorId="0" shapeId="0">
      <text>
        <r>
          <rPr>
            <sz val="9"/>
            <color indexed="81"/>
            <rFont val="Tahoma"/>
            <family val="2"/>
          </rPr>
          <t xml:space="preserve">Podra incorporar tantas filas sea necesario, se deberá mantenr formato de celdas
</t>
        </r>
      </text>
    </comment>
    <comment ref="B2" authorId="0" shapeId="0">
      <text>
        <r>
          <rPr>
            <sz val="9"/>
            <color indexed="81"/>
            <rFont val="Tahoma"/>
            <family val="2"/>
          </rPr>
          <t xml:space="preserve">debera incorporar a todos los tabajadores que han pasado por el centro desde la firma del convenio
</t>
        </r>
      </text>
    </comment>
    <comment ref="G2" authorId="0" shapeId="0">
      <text>
        <r>
          <rPr>
            <sz val="9"/>
            <color indexed="81"/>
            <rFont val="Tahoma"/>
            <family val="2"/>
          </rPr>
          <t xml:space="preserve">Se debe indicar años de antigüedad en el cargo considerando periodo proyectado  de (2020) por cada 6 meses un año.
</t>
        </r>
      </text>
    </comment>
    <comment ref="H2" authorId="0" shapeId="0">
      <text>
        <r>
          <rPr>
            <sz val="9"/>
            <color indexed="81"/>
            <rFont val="Tahoma"/>
            <family val="2"/>
          </rPr>
          <t xml:space="preserve">Indicar remuneraciones periodo renovación, con tope 90UF cargo SCT
</t>
        </r>
      </text>
    </comment>
    <comment ref="I2" authorId="1" shapeId="0">
      <text>
        <r>
          <rPr>
            <sz val="9"/>
            <color indexed="81"/>
            <rFont val="Tahoma"/>
            <family val="2"/>
          </rPr>
          <t xml:space="preserve">Este aporte debera descontarse del calculo de IAS
</t>
        </r>
      </text>
    </comment>
    <comment ref="G16" authorId="1" shapeId="0">
      <text>
        <r>
          <rPr>
            <b/>
            <sz val="9"/>
            <color indexed="81"/>
            <rFont val="Tahoma"/>
            <charset val="1"/>
          </rPr>
          <t>Se debe considerar con cargo al presupuesto de Sercotec: dias Habiles, Inabiles, progresivos y zona extrema. Otro beneficio adicional debe ser de cargo del operador.</t>
        </r>
      </text>
    </comment>
  </commentList>
</comments>
</file>

<file path=xl/comments5.xml><?xml version="1.0" encoding="utf-8"?>
<comments xmlns="http://schemas.openxmlformats.org/spreadsheetml/2006/main">
  <authors>
    <author>Carolina Garcia Ramirez</author>
  </authors>
  <commentList>
    <comment ref="D4" authorId="0" shapeId="0">
      <text>
        <r>
          <rPr>
            <sz val="9"/>
            <color indexed="81"/>
            <rFont val="Tahoma"/>
            <family val="2"/>
          </rPr>
          <t>Según los rangos referenciales</t>
        </r>
      </text>
    </comment>
    <comment ref="E4" authorId="0" shapeId="0">
      <text>
        <r>
          <rPr>
            <sz val="9"/>
            <color indexed="81"/>
            <rFont val="Tahoma"/>
            <family val="2"/>
          </rPr>
          <t xml:space="preserve">Según Rangos referenciales
</t>
        </r>
      </text>
    </comment>
    <comment ref="F4" authorId="0" shapeId="0">
      <text>
        <r>
          <rPr>
            <sz val="9"/>
            <color indexed="81"/>
            <rFont val="Tahoma"/>
            <family val="2"/>
          </rPr>
          <t>a definir por el operador, los que podran ser ajustados en la etapa de ajuste.
(Ref. Locomoción $15.000; Alimentación $70.000)</t>
        </r>
      </text>
    </comment>
    <comment ref="H4" authorId="0" shapeId="0">
      <text>
        <r>
          <rPr>
            <sz val="9"/>
            <color indexed="81"/>
            <rFont val="Tahoma"/>
            <family val="2"/>
          </rPr>
          <t>Se debe especificar que beneficio adicional concede a sus trabajadores; solo concargo a aporte operador
En caso de tener un pago por concepto de "gratificación" debera incorporarlo en esta casilla con cargo al aporte operador: las gratificaciones corresponden a una parte de las utilidades, y éstas son de la empresa, aunque constituyen remuneración, de acuerdo al artículo 42 del Código del Trabajo. El caso es que el procedimiento de rendición de Sercotec dispone que el concepto remuneraciones se refiere al gasto en personal “directamente asociado a las actividades del Centro” y no puedan atribuirse a los Centros las liquidaciones de impuesto a la renta de las empresas operadoras, en relación a los excedentes de su giro, que van más allá de las actividades del Centro.</t>
        </r>
      </text>
    </comment>
    <comment ref="G14" authorId="0" shapeId="0">
      <text>
        <r>
          <rPr>
            <sz val="9"/>
            <color indexed="81"/>
            <rFont val="Tahoma"/>
            <family val="2"/>
          </rPr>
          <t>Indicar la periodicidad de pago (ejemplo. Trimestral, semestral una vez al año, para este último tener en consideración que debe ser pagado al cierre de la operación del respectoivo )</t>
        </r>
      </text>
    </comment>
  </commentList>
</comments>
</file>

<file path=xl/comments6.xml><?xml version="1.0" encoding="utf-8"?>
<comments xmlns="http://schemas.openxmlformats.org/spreadsheetml/2006/main">
  <authors>
    <author>Carolina Garcia Ramirez</author>
  </authors>
  <commentList>
    <comment ref="A2" authorId="0" shapeId="0">
      <text>
        <r>
          <rPr>
            <sz val="9"/>
            <color indexed="81"/>
            <rFont val="Tahoma"/>
            <family val="2"/>
          </rPr>
          <t xml:space="preserve">Valor agregado con cargo a aportes del operador
Con cargo del operador podrá considerar HH propias de la administración del proyecto tales como:
- jefe de proyecto (no podrá superar renta mensualizada equivalente al cargo de director.
- Encargado de rendiciones/contable (no podrá superar renta mensualizada equivalente a Asesor junior)
Para ambos casos se deberá especificar  a través de un anexo de contrato las HH que se dispondrán para la administración de centro
</t>
        </r>
      </text>
    </comment>
    <comment ref="C2" authorId="0" shapeId="0">
      <text>
        <r>
          <rPr>
            <sz val="9"/>
            <color indexed="81"/>
            <rFont val="Tahoma"/>
            <family val="2"/>
          </rPr>
          <t xml:space="preserve">solo indicar en el caso que corresponda a un gasto mensual
</t>
        </r>
      </text>
    </comment>
    <comment ref="D2" authorId="0" shapeId="0">
      <text>
        <r>
          <rPr>
            <sz val="9"/>
            <color indexed="81"/>
            <rFont val="Tahoma"/>
            <family val="2"/>
          </rPr>
          <t>Todo gasto aporte operador debe especificar si es pecuniario o no pecuniario y debe tener el respectivo respaldo y compromiso del aportante</t>
        </r>
      </text>
    </comment>
    <comment ref="A9" authorId="0" shapeId="0">
      <text>
        <r>
          <rPr>
            <sz val="9"/>
            <color indexed="81"/>
            <rFont val="Tahoma"/>
            <family val="2"/>
          </rPr>
          <t xml:space="preserve">Valor agregado con cargo a aportes del operador
</t>
        </r>
      </text>
    </comment>
    <comment ref="C9" authorId="0" shapeId="0">
      <text>
        <r>
          <rPr>
            <sz val="9"/>
            <color indexed="81"/>
            <rFont val="Tahoma"/>
            <family val="2"/>
          </rPr>
          <t xml:space="preserve">solo indicar en el caso que corresponda a un gasto mensual
</t>
        </r>
      </text>
    </comment>
    <comment ref="D9" authorId="0" shapeId="0">
      <text>
        <r>
          <rPr>
            <sz val="9"/>
            <color indexed="81"/>
            <rFont val="Tahoma"/>
            <family val="2"/>
          </rPr>
          <t>Todo gasto aporte operador debe especificar si es pecuniario o no pecuniario y debe tener el respectivo respaldo y compromiso del aportante</t>
        </r>
      </text>
    </comment>
    <comment ref="A16" authorId="0" shapeId="0">
      <text>
        <r>
          <rPr>
            <sz val="9"/>
            <color indexed="81"/>
            <rFont val="Tahoma"/>
            <family val="2"/>
          </rPr>
          <t xml:space="preserve">Para el caso de los aportes del operador, estos deben venir tipificados en aporte y cantidad.
Valor sujeto a los materiales de bodega del Centro del periodo anterior.
</t>
        </r>
      </text>
    </comment>
    <comment ref="C16" authorId="0" shapeId="0">
      <text>
        <r>
          <rPr>
            <sz val="9"/>
            <color indexed="81"/>
            <rFont val="Tahoma"/>
            <family val="2"/>
          </rPr>
          <t xml:space="preserve">solo indicar en el caso que corresponda a un gasto mensual
</t>
        </r>
      </text>
    </comment>
    <comment ref="E16" authorId="0" shapeId="0">
      <text>
        <r>
          <rPr>
            <sz val="9"/>
            <color indexed="81"/>
            <rFont val="Tahoma"/>
            <family val="2"/>
          </rPr>
          <t>Todo gasto aporte operador debe especificar si es pecuniario o no pecuniario y debe tener el respectivo respaldo y compromiso del aportante</t>
        </r>
      </text>
    </comment>
    <comment ref="A23" authorId="0" shapeId="0">
      <text>
        <r>
          <rPr>
            <sz val="9"/>
            <color indexed="81"/>
            <rFont val="Tahoma"/>
            <family val="2"/>
          </rPr>
          <t xml:space="preserve">Para el caso de los aportes del operador, estos deben venir tipificados en aporte y cantidad
Podrá considerar presupuesto para las evaluaciones psicolaborales, en caso de tener un proceso de recambio de profesionales
</t>
        </r>
      </text>
    </comment>
    <comment ref="C23" authorId="0" shapeId="0">
      <text>
        <r>
          <rPr>
            <sz val="9"/>
            <color indexed="81"/>
            <rFont val="Tahoma"/>
            <family val="2"/>
          </rPr>
          <t xml:space="preserve">solo indicar en el caso que corresponda a un gasto mensual
</t>
        </r>
      </text>
    </comment>
    <comment ref="E23" authorId="0" shapeId="0">
      <text>
        <r>
          <rPr>
            <sz val="9"/>
            <color indexed="81"/>
            <rFont val="Tahoma"/>
            <family val="2"/>
          </rPr>
          <t>Todo gasto aporte operador debe especificar si es pecuniario o no pecuniario y debe tener el respectivo respaldo y compromiso del aportante</t>
        </r>
      </text>
    </comment>
    <comment ref="A30" authorId="0" shapeId="0">
      <text>
        <r>
          <rPr>
            <sz val="9"/>
            <color indexed="81"/>
            <rFont val="Tahoma"/>
            <family val="2"/>
          </rPr>
          <t>En caso de incorporar valor para un plan de medio, este valor estara sujeto a su aprobación y sera de responsabilidad de la Dirección Regional su aprobación. El operador podra considera la contartación de una agencia o persona natural a cargo del Plan de medio.
Se debe considerar el levantameinto de casos de exito, registro fotografico y videos, teniendo en cuenta la aprobación del contenido por parte de Sercotec.
Para el caso de los aportes del operador, estos deben venir tipificados en aporte y cantidad.
Estos gastos se pueden realizar en la medida que sean estrictamente necesarios
No se pueden realizar gastos con cargo SCT en la elaboración de artículos de promoción (cuadernos, calendarios, lápices, etc.) 
Solo se podrán realizar renovaciones a diarios, revistas y servicios, que no tienen su contenido gratuito en internet y que sean estrictamente necesarios o claves para la operación del centro.
Se podra considerar renovación de ropa de trabajo según lo indica el manual de lineamientos comunicacionales</t>
        </r>
      </text>
    </comment>
    <comment ref="C30" authorId="0" shapeId="0">
      <text>
        <r>
          <rPr>
            <sz val="9"/>
            <color indexed="81"/>
            <rFont val="Tahoma"/>
            <family val="2"/>
          </rPr>
          <t xml:space="preserve">solo indicar en el caso que corresponda a un gasto mensual
</t>
        </r>
      </text>
    </comment>
    <comment ref="E30" authorId="0" shapeId="0">
      <text>
        <r>
          <rPr>
            <sz val="9"/>
            <color indexed="81"/>
            <rFont val="Tahoma"/>
            <family val="2"/>
          </rPr>
          <t>Todo gasto aporte operador debe especificar si es pecuniario o no pecuniario y debe tener el respectivo respaldo y compromiso del aportante</t>
        </r>
      </text>
    </comment>
    <comment ref="A37" authorId="0" shapeId="0">
      <text>
        <r>
          <rPr>
            <sz val="9"/>
            <color indexed="81"/>
            <rFont val="Tahoma"/>
            <family val="2"/>
          </rPr>
          <t xml:space="preserve">
Para el caso de los aportes del operador, estos deben venir tipificados en aporte y cantidad.
Para los pagos de viáticos, se deberá tener en consideración que éste derecho, es para aquellos trabajadores que para el desempeño de sus funciones deban ausentarse de la localidad donde desempeñan habitualmente su trabajo. Para estos efectos, se considerarán como una misma localidad o conglomerados urbanos y suburbanos, según decreto exento número 90, publicado en el Diario Oficial el 21.03.2018
</t>
        </r>
      </text>
    </comment>
    <comment ref="C37" authorId="0" shapeId="0">
      <text>
        <r>
          <rPr>
            <sz val="9"/>
            <color indexed="81"/>
            <rFont val="Tahoma"/>
            <family val="2"/>
          </rPr>
          <t xml:space="preserve">solo indicar en el caso que corresponda a un gasto mensual
</t>
        </r>
      </text>
    </comment>
    <comment ref="E37" authorId="0" shapeId="0">
      <text>
        <r>
          <rPr>
            <sz val="9"/>
            <color indexed="81"/>
            <rFont val="Tahoma"/>
            <family val="2"/>
          </rPr>
          <t>Todo gasto aporte operador debe especificar si es pecuniario o no pecuniario y debe tener el respectivo respaldo y compromiso del aportante</t>
        </r>
      </text>
    </comment>
    <comment ref="A44" authorId="0" shapeId="0">
      <text>
        <r>
          <rPr>
            <sz val="9"/>
            <color indexed="81"/>
            <rFont val="Tahoma"/>
            <family val="2"/>
          </rPr>
          <t>Para el caso de los aportes del operador, estos deben venir tipificados en aporte y cantidad.
Valor debe venir respaldado con carta del arrendador del inmueble.</t>
        </r>
      </text>
    </comment>
    <comment ref="C44" authorId="0" shapeId="0">
      <text>
        <r>
          <rPr>
            <sz val="9"/>
            <color indexed="81"/>
            <rFont val="Tahoma"/>
            <family val="2"/>
          </rPr>
          <t xml:space="preserve">solo indicar en el caso que corresponda a un gasto mensual
</t>
        </r>
      </text>
    </comment>
    <comment ref="E44" authorId="0" shapeId="0">
      <text>
        <r>
          <rPr>
            <sz val="9"/>
            <color indexed="81"/>
            <rFont val="Tahoma"/>
            <family val="2"/>
          </rPr>
          <t>Todo gasto aporte operador debe especificar si es pecuniario o no pecuniario y debe tener el respectivo respaldo y compromiso del aportante</t>
        </r>
      </text>
    </comment>
    <comment ref="A51" authorId="0" shapeId="0">
      <text>
        <r>
          <rPr>
            <sz val="9"/>
            <color indexed="81"/>
            <rFont val="Tahoma"/>
            <family val="2"/>
          </rPr>
          <t xml:space="preserve">
Para el caso de los aportes del operador, estos deben venir tipificados en aporte y cantidad.
Considerar PPTO de $320.000 anual por cada licencia de Neoserra que se requiere en el centro, este valor sera rebajado del presupeusto, en caso que Sercotec asi lo disponga.</t>
        </r>
      </text>
    </comment>
    <comment ref="C51" authorId="0" shapeId="0">
      <text>
        <r>
          <rPr>
            <sz val="9"/>
            <color indexed="81"/>
            <rFont val="Tahoma"/>
            <family val="2"/>
          </rPr>
          <t xml:space="preserve">solo indicar en el caso que corresponda a un gasto mensual
</t>
        </r>
      </text>
    </comment>
    <comment ref="E51" authorId="0" shapeId="0">
      <text>
        <r>
          <rPr>
            <sz val="9"/>
            <color indexed="81"/>
            <rFont val="Tahoma"/>
            <family val="2"/>
          </rPr>
          <t>Todo gasto aporte operador debe especificar si es pecuniario o no pecuniario y debe tener el respectivo respaldo y compromiso del aportante</t>
        </r>
      </text>
    </comment>
    <comment ref="A58" authorId="0" shapeId="0">
      <text>
        <r>
          <rPr>
            <sz val="9"/>
            <color indexed="81"/>
            <rFont val="Tahoma"/>
            <family val="2"/>
          </rPr>
          <t xml:space="preserve">
Para el caso de los aportes del operador, estos deben venir tipificados en aporte y cantidad.
Se debe especificar el gasto (ejemplo, Salones, Honorarios, Coffe, material, otros)
Debe incorporar a los Asesores especialistas y estudios de mercados, ambos obligatorios y podrá ser financiado con aportes compartidos, y con aporte SCT, solo se permitirá hasta un 30% del total del presupuesto para este Ítem, sujeto a evaluación en la negociación
</t>
        </r>
      </text>
    </comment>
    <comment ref="C58" authorId="0" shapeId="0">
      <text>
        <r>
          <rPr>
            <sz val="9"/>
            <color indexed="81"/>
            <rFont val="Tahoma"/>
            <family val="2"/>
          </rPr>
          <t xml:space="preserve">solo indicar en el caso que corresponda a un gasto mensual
</t>
        </r>
      </text>
    </comment>
    <comment ref="E58" authorId="0" shapeId="0">
      <text>
        <r>
          <rPr>
            <sz val="9"/>
            <color indexed="81"/>
            <rFont val="Tahoma"/>
            <family val="2"/>
          </rPr>
          <t>Todo gasto aporte operador debe especificar si es pecuniario o no pecuniario y debe tener el respectivo respaldo y compromiso del aportante</t>
        </r>
      </text>
    </comment>
    <comment ref="A64" authorId="0" shapeId="0">
      <text>
        <r>
          <rPr>
            <sz val="9"/>
            <color indexed="81"/>
            <rFont val="Tahoma"/>
            <family val="2"/>
          </rPr>
          <t xml:space="preserve">
Para el caso de los aportes del operador, estos deben venir tipificados en aporte y cantidad.
Se debe especificar el gasto (ejemplo, Salones, Honorarios, Coffe, material, otros) debe estar estrictamete relacionado con las brechas detectadas y con cara a mejorar la Asesoria </t>
        </r>
      </text>
    </comment>
    <comment ref="C64" authorId="0" shapeId="0">
      <text>
        <r>
          <rPr>
            <sz val="9"/>
            <color indexed="81"/>
            <rFont val="Tahoma"/>
            <family val="2"/>
          </rPr>
          <t xml:space="preserve">solo indicar en el caso que corresponda a un gasto mensual
</t>
        </r>
      </text>
    </comment>
    <comment ref="E64" authorId="0" shapeId="0">
      <text>
        <r>
          <rPr>
            <sz val="9"/>
            <color indexed="81"/>
            <rFont val="Tahoma"/>
            <family val="2"/>
          </rPr>
          <t>Todo gasto aporte operador debe especificar si es pecuniario o no pecuniario y debe tener el respectivo respaldo y compromiso del aportante</t>
        </r>
      </text>
    </comment>
    <comment ref="A71" authorId="0" shapeId="0">
      <text>
        <r>
          <rPr>
            <sz val="9"/>
            <color indexed="81"/>
            <rFont val="Tahoma"/>
            <family val="2"/>
          </rPr>
          <t xml:space="preserve">
Para el caso de los aportes del operador, estos deben venir tipificados en aporte y cantidad.
</t>
        </r>
      </text>
    </comment>
    <comment ref="C71" authorId="0" shapeId="0">
      <text>
        <r>
          <rPr>
            <sz val="9"/>
            <color indexed="81"/>
            <rFont val="Tahoma"/>
            <family val="2"/>
          </rPr>
          <t xml:space="preserve">solo indicar en el caso que corresponda a un gasto mensual
</t>
        </r>
      </text>
    </comment>
    <comment ref="E71" authorId="0" shapeId="0">
      <text>
        <r>
          <rPr>
            <sz val="9"/>
            <color indexed="81"/>
            <rFont val="Tahoma"/>
            <family val="2"/>
          </rPr>
          <t>Todo gasto aporte operador debe especificar si es pecuniario o no pecuniario y debe tener el respectivo respaldo y compromiso del aportante</t>
        </r>
      </text>
    </comment>
    <comment ref="A78" authorId="0" shapeId="0">
      <text>
        <r>
          <rPr>
            <sz val="9"/>
            <color indexed="81"/>
            <rFont val="Tahoma"/>
            <family val="2"/>
          </rPr>
          <t xml:space="preserve">Para los centros que se les apruebe presupuesto de habilitación, este gasto sera rebajado.
Para el caso de los aportes del operador, estos deben venir tipificados en aporte y cantidad.
Se deberá justificar y fundamentar la razón de la renovación, sujeto a evaluación y aprobación en la etapa de negociación
</t>
        </r>
      </text>
    </comment>
    <comment ref="C78" authorId="0" shapeId="0">
      <text>
        <r>
          <rPr>
            <sz val="9"/>
            <color indexed="81"/>
            <rFont val="Tahoma"/>
            <family val="2"/>
          </rPr>
          <t xml:space="preserve">solo indicar en el caso que corresponda a un gasto mensual
</t>
        </r>
      </text>
    </comment>
    <comment ref="E78" authorId="0" shapeId="0">
      <text>
        <r>
          <rPr>
            <sz val="9"/>
            <color indexed="81"/>
            <rFont val="Tahoma"/>
            <family val="2"/>
          </rPr>
          <t>Todo gasto aporte operador debe especificar si es pecuniario o no pecuniario y debe tener el respectivo respaldo y compromiso del aportante</t>
        </r>
      </text>
    </comment>
    <comment ref="A85" authorId="0" shapeId="0">
      <text>
        <r>
          <rPr>
            <sz val="9"/>
            <color indexed="81"/>
            <rFont val="Tahoma"/>
            <family val="2"/>
          </rPr>
          <t xml:space="preserve">Para los centros que se les apruebe presupuesto de habilitación, este gasto sera rebajado.
Para el caso de los aportes del operador, estos deben venir tipificados en aporte y cantidad.
Se deberá justificar y fundamentar que se requiere con este Item, podra considerar Kowor, Infraestructras para ferias, Infraestructura para Tienda.
</t>
        </r>
      </text>
    </comment>
    <comment ref="C85" authorId="0" shapeId="0">
      <text>
        <r>
          <rPr>
            <sz val="9"/>
            <color indexed="81"/>
            <rFont val="Tahoma"/>
            <family val="2"/>
          </rPr>
          <t xml:space="preserve">solo indicar en el caso que corresponda a un gasto mensual
</t>
        </r>
      </text>
    </comment>
    <comment ref="E85" authorId="0" shapeId="0">
      <text>
        <r>
          <rPr>
            <sz val="9"/>
            <color indexed="81"/>
            <rFont val="Tahoma"/>
            <family val="2"/>
          </rPr>
          <t>Todo gasto aporte operador debe especificar si es pecuniario o no pecuniario y debe tener el respectivo respaldo y compromiso del aportante</t>
        </r>
      </text>
    </comment>
  </commentList>
</comments>
</file>

<file path=xl/sharedStrings.xml><?xml version="1.0" encoding="utf-8"?>
<sst xmlns="http://schemas.openxmlformats.org/spreadsheetml/2006/main" count="438" uniqueCount="250">
  <si>
    <t>SERCOTEC</t>
  </si>
  <si>
    <t>TOTAL POR CENTRO</t>
  </si>
  <si>
    <t>Aporte propio</t>
  </si>
  <si>
    <t>Pesos Chilenos ($)</t>
  </si>
  <si>
    <t>A.  RECURSOS HUMANOS</t>
  </si>
  <si>
    <t>Subtotal Operación Proyecto</t>
  </si>
  <si>
    <t>C.  ADMINISTRACIÓN</t>
  </si>
  <si>
    <t>Subtotal Administración</t>
  </si>
  <si>
    <t>Aporte apalancado de Terceros</t>
  </si>
  <si>
    <t>INDEMNIZACION POR AÑOS DE SERVICIO (IAS)</t>
  </si>
  <si>
    <t>VACACIONES</t>
  </si>
  <si>
    <t xml:space="preserve">Subtotal Recursos Humanos </t>
  </si>
  <si>
    <r>
      <t xml:space="preserve">B.  OPERACIÓN </t>
    </r>
    <r>
      <rPr>
        <sz val="10"/>
        <rFont val="Arial"/>
        <family val="2"/>
      </rPr>
      <t>(Incorporar las filas que sean necesarias en caso de existir valor agregado distinto a las partidas descritas a continuación)</t>
    </r>
  </si>
  <si>
    <t>PARTIDAS PRESUPUESTARIAS</t>
  </si>
  <si>
    <t xml:space="preserve">1) Materiales de Oficina </t>
  </si>
  <si>
    <t xml:space="preserve">3) Publicidad </t>
  </si>
  <si>
    <t>4) Traslados y viáticos</t>
  </si>
  <si>
    <t>5) Arriendos (muebles e inmuebles)</t>
  </si>
  <si>
    <t xml:space="preserve">Aportes Proponente </t>
  </si>
  <si>
    <t>HONORARIOS Y SERVICIOS PROFESIONALES</t>
  </si>
  <si>
    <t>6) Licencias (Licencias Sistema de gestión, otras liciencias necesarias para la operación)</t>
  </si>
  <si>
    <t>2) Comisión de administración (A+B)*10% (solo de Sercotec)</t>
  </si>
  <si>
    <t>REMUNERACIONES (considerar valor bruto mas el costo empresa)</t>
  </si>
  <si>
    <t>1) Garantías (Prima, comisiones e impuestos de garantias vinculadas a la formalización con Sercotec)</t>
  </si>
  <si>
    <t>E.  TOTALES</t>
  </si>
  <si>
    <t>Cargo</t>
  </si>
  <si>
    <t>Nombre</t>
  </si>
  <si>
    <t>Provisión</t>
  </si>
  <si>
    <t>Gasto</t>
  </si>
  <si>
    <t>Costo Empresa (Seguro cesantia, Mutual, SIS, otro)</t>
  </si>
  <si>
    <t>Costo Anual RRHH</t>
  </si>
  <si>
    <t>Totales</t>
  </si>
  <si>
    <t>Materiales de oficina</t>
  </si>
  <si>
    <t>Valor mensual</t>
  </si>
  <si>
    <t>Publicidad</t>
  </si>
  <si>
    <t>Arriendo</t>
  </si>
  <si>
    <t>Tipo capacitación</t>
  </si>
  <si>
    <t>Cant eventos ANUAL</t>
  </si>
  <si>
    <t>Charlas</t>
  </si>
  <si>
    <t>Curso-Taller</t>
  </si>
  <si>
    <t xml:space="preserve">Seminarios </t>
  </si>
  <si>
    <t>Total</t>
  </si>
  <si>
    <t>Traslados y Viaticos</t>
  </si>
  <si>
    <t>Valor anual Operador</t>
  </si>
  <si>
    <t>Nombre trabajador</t>
  </si>
  <si>
    <t>Fecha inicio contrato</t>
  </si>
  <si>
    <t>Fecha termino contrato</t>
  </si>
  <si>
    <t>Estado actual contrato (indefinido; renuncia; despido)</t>
  </si>
  <si>
    <t>Saldo</t>
  </si>
  <si>
    <t>Tipo de contrato</t>
  </si>
  <si>
    <t>Año xx (Renovación)</t>
  </si>
  <si>
    <t>Antigüedad</t>
  </si>
  <si>
    <t>Días de vacaciones periodo renovación</t>
  </si>
  <si>
    <t>Remuneración Base mensual calculo provisión IAS</t>
  </si>
  <si>
    <t>Remuneración Base Costo Día</t>
  </si>
  <si>
    <t>Remuneración Mensual</t>
  </si>
  <si>
    <t>Costo Mensual</t>
  </si>
  <si>
    <t>Tipo de contrato (Honorarios; Plazo Fijo; Indefinido; de Planta; Contrata; otro)</t>
  </si>
  <si>
    <t>Remuneración equipo permamante del centro</t>
  </si>
  <si>
    <t>Asignaciones (alimentación, locomoción)</t>
  </si>
  <si>
    <t>Bono por cumplimiento de metas</t>
  </si>
  <si>
    <t>Monto Bono Anual</t>
  </si>
  <si>
    <t>Forma de pago</t>
  </si>
  <si>
    <t>PROVISIONES INDEMNIZACIÓN AÑOS DE SERVICIO</t>
  </si>
  <si>
    <t>Aporte Operador</t>
  </si>
  <si>
    <t>Respado/compromiso</t>
  </si>
  <si>
    <t>Valor anual aporte SCT</t>
  </si>
  <si>
    <t>Valor total anual</t>
  </si>
  <si>
    <t>Remuneraciones</t>
  </si>
  <si>
    <t>Honorarios y Servicios Profesionales</t>
  </si>
  <si>
    <r>
      <t>Beneficio adicional</t>
    </r>
    <r>
      <rPr>
        <b/>
        <sz val="10"/>
        <color rgb="FFFF0000"/>
        <rFont val="Arial"/>
        <family val="2"/>
      </rPr>
      <t xml:space="preserve"> (solo con cargo del operador)</t>
    </r>
  </si>
  <si>
    <t xml:space="preserve">Servicios Básicos - Generales (Energía, Agua, Internet, Telefonía fija y movil, TV Cable, entre otros </t>
  </si>
  <si>
    <t>Cant eventos MENSUAL</t>
  </si>
  <si>
    <t>HORAS POR EVENTO</t>
  </si>
  <si>
    <t>Arriendos</t>
  </si>
  <si>
    <t>Licencias (Licencias Sistema de gestión, otras liciencias necesarias para la operación)</t>
  </si>
  <si>
    <t>Capacitación</t>
  </si>
  <si>
    <t>Capacitación (Capacitación y entrenamiento para los clientes del CDN)</t>
  </si>
  <si>
    <t>Capacitación (Capacitación y entrenamiento para el Recurso Humano del CDN)</t>
  </si>
  <si>
    <t>Reparaciones - Mantención</t>
  </si>
  <si>
    <t>Activos por renovación</t>
  </si>
  <si>
    <t>Total Valor Agregado (sólo con cargo a aportes del proponente)</t>
  </si>
  <si>
    <t>Se consideran todos los Honorarios y servicios profesionales referidos a la estructura basica de recursos humanos de un CDN.
Valor Agregado (sólo con cargo a aportes del proponente)</t>
  </si>
  <si>
    <t xml:space="preserve">2) Servicios Básicos -Generales (Energía, Agua, Internet, Telefonía fija y movil, TV Cable, entre otros ) </t>
  </si>
  <si>
    <t>7) Capacitación y entrenamiento para los clientes del CDN</t>
  </si>
  <si>
    <t>7) Capacitación (Capacitación y entrenamiento para el Recurso Humano del CDN)</t>
  </si>
  <si>
    <t>8) Reparaciones -Mantención</t>
  </si>
  <si>
    <t>9) Activos por renovación</t>
  </si>
  <si>
    <t>10) Comisiones e Impuestos</t>
  </si>
  <si>
    <t>ITEM</t>
  </si>
  <si>
    <t xml:space="preserve"> Presupuesto Inicial SCT </t>
  </si>
  <si>
    <t xml:space="preserve"> Aporte Inicial Operador  </t>
  </si>
  <si>
    <t>Honorarios y Servicios Prof.</t>
  </si>
  <si>
    <t>Materiales Oficina</t>
  </si>
  <si>
    <t>Servicios Básicos-Generales</t>
  </si>
  <si>
    <t>Traslados y Viáticos</t>
  </si>
  <si>
    <t>Licencias</t>
  </si>
  <si>
    <t>Reparaciones-Mantención</t>
  </si>
  <si>
    <t>IAS (Provisiones y/o gastos)</t>
  </si>
  <si>
    <t>Vacaciones (Provisiones y/o gastos)</t>
  </si>
  <si>
    <t xml:space="preserve">Presupuesto de ejecución </t>
  </si>
  <si>
    <t>7) Asesores especialistas</t>
  </si>
  <si>
    <t>Observaciones Operador</t>
  </si>
  <si>
    <t>Monto Itém Provisión</t>
  </si>
  <si>
    <t>(*) Las vacaciones pueden ser contabilizadas como una Provision, como Vacaciones o como Remuneraciones</t>
  </si>
  <si>
    <t>(*) Al cierre del periodo se debe hacer el ajuste presupuestario. Para ver reflejado efectivamente de que Item se cargo el gasto.</t>
  </si>
  <si>
    <t>(*) Se debe incorporar todos los profesionales que han pasado por el centro</t>
  </si>
  <si>
    <t>(*) Las vacaciones pueden ser cargadas en el presupuesto al Item de Provisiones o directamente al gasto en remuneraciones</t>
  </si>
  <si>
    <t>(*) Las vacaciones se devengan 1,25 dias hábiles por mes trabajado y se pagan dia corrido</t>
  </si>
  <si>
    <t>Se considerará como parte del presupuesto de renovación el monto obtenido en "Saldo Acumulado".
Se debe adjuntar último flujo de caja, informado en la rendición trimestral.</t>
  </si>
  <si>
    <t>Observaciones/Comentarios Gerencia de Centros</t>
  </si>
  <si>
    <t>Se considerará como parte del presupuesto de renovación el monto obtenido  en "Total Provisión Actual" (Celda W18). Se debe completar memoria calculo según indicaciones.</t>
  </si>
  <si>
    <t>Se considerará como parte del presupuesto de renovación el monto obtenido  en "Total Provisión Actual" (Celda AE42). Se debe completar memoria calculo según indicaciones.</t>
  </si>
  <si>
    <t xml:space="preserve">• Estos gastos se pueden realizar en la medida que sean estrictamente necesarios
• No se pueden realizar gastos con cargo SCT en la elaboración de artículos solo promocionales (cuadernos, calendarios, lápices, etc.) 
• Solo se podrán realizar renovaciones a diarios, revistas y servicios, que no tienen su contenido gratuito en internet y que sean estrictamente necesarios o claves para la operación del centro.
• Se deberá considerar la contratación de una agencia de comunicaciones o un  profesional encargado de comunicaciones, según los lineamientosy plan de trabajo.
• Se debe considerar el cambio del letrero principal, y acrílico de entrada al centro (según manual de marca vigente).
• Dentro del primer mes el centro debe tener su plan de medio, validado por Sercotec.
• Considerar una actividad anual para dar cuenta de los resultados del centro (en el contexto de los servicios del centro)
</t>
  </si>
  <si>
    <t>• Se debe especificar al menos capacitaciones en áreas de: Mktg digital, cultura exportadora , educación financiera, tributación, como Iniciar mi negocio, plan de Negocio,  Escuela de Negocio para el Fortalecimiento de Mujeres.</t>
  </si>
  <si>
    <t xml:space="preserve">Año 1 </t>
  </si>
  <si>
    <t>Basureros</t>
  </si>
  <si>
    <t>Refrigerador</t>
  </si>
  <si>
    <t>Microondas</t>
  </si>
  <si>
    <t>Hervidor</t>
  </si>
  <si>
    <t>Termos</t>
  </si>
  <si>
    <t>Datashow</t>
  </si>
  <si>
    <r>
      <rPr>
        <b/>
        <sz val="20"/>
        <rFont val="Arial"/>
        <family val="2"/>
      </rPr>
      <t>PRESUPUESTO TOTAL ANUAL DEL CENTRO  DE NEGOCIOS</t>
    </r>
    <r>
      <rPr>
        <b/>
        <sz val="10"/>
        <rFont val="Arial"/>
        <family val="2"/>
      </rPr>
      <t xml:space="preserve">
</t>
    </r>
    <r>
      <rPr>
        <b/>
        <sz val="12"/>
        <rFont val="Arial"/>
        <family val="2"/>
      </rPr>
      <t>(Montos en pesos chilenos. Recuerde considerar el tamaño del centro al que postula)</t>
    </r>
  </si>
  <si>
    <t>2) Asesor Mentor Generalista</t>
  </si>
  <si>
    <t>1) Coordinador</t>
  </si>
  <si>
    <t>11) Indemnización por años de Servicio (Considerar la provisión de estos gastos)</t>
  </si>
  <si>
    <t>12) Indemnizacion por años de servicio Acumulado (Monto provisionado acumulado que debe estar en cuenta corriente operador)</t>
  </si>
  <si>
    <t>13) Vacaciones (Considerar la provisión de estos gastos)</t>
  </si>
  <si>
    <t xml:space="preserve">• Considerar PPTO de $320.000 anual por cada licencia de Neoserra que se requiere en el centro. </t>
  </si>
  <si>
    <t>Subtotal Presupuesto ejecución (RRHH y Operación del Proyecto)</t>
  </si>
  <si>
    <t>Subtotal Presupuesto ejecución (RRHH, Operación del Proyecto e IAS Acumuladas)</t>
  </si>
  <si>
    <t>D.  TOTALE PRESUPUESTO ANUAL DEL CENTRO</t>
  </si>
  <si>
    <t>Comisiones-Imptos.</t>
  </si>
  <si>
    <t>Total presupuesto de ejecución (No considera Administración)</t>
  </si>
  <si>
    <t>Costo aporte AFC empleador</t>
  </si>
  <si>
    <t>Importante: El pago del Bono esta sujeto a las condiciones que se deben establecer, en conjunto entre el Operador del centro y Sercotec, dentro del periodo de la Reunión de Ajuste. El que debe ser plasmado en un documento por escrito,  anexos de contrato de los trabajadores, conocido por todos y medidos periodicamente.</t>
  </si>
  <si>
    <t>Tipo de Bono (Colectivo, sujeto al cumplimiento de las metas asociadas en el Tablero de Neoserra, y metas individuales fáciles de medir con indicadores claros y medibles)</t>
  </si>
  <si>
    <t>3) Asesor Mentor Especializado</t>
  </si>
  <si>
    <t>4) Asesor Mentor de Primera Linea</t>
  </si>
  <si>
    <t>5) Asistente (Adminsitrativo/Contable)</t>
  </si>
  <si>
    <t>Observaciones Comité Evaluador</t>
  </si>
  <si>
    <t>7) Capacitación y Asesoria Especializada (para los Clientes)</t>
  </si>
  <si>
    <t>Este Ítem es obligatorio y podrá ser financiado con aportes compartidos, sujeto a evaluación en la etapa de ajuste, por criterios territoriales y vinculaciones.</t>
  </si>
  <si>
    <t>7) Estudios de mercado</t>
  </si>
  <si>
    <t>Este Ítem es obligatorio y podrá ser financiado con aportes compartidos, y con aporte SCT, sujeto a evaluación en la etapa de ajuste, por criterios territoriales y vinculaciones. Se podrá considerar HH  de Alumnos en practica y/o tesistas para soporte en este aspecto.</t>
  </si>
  <si>
    <t>Este Item debera ser coherente con el quehacer del centro y las brechas del equipo, sujeto a evaluación en la etapa de ajuste.</t>
  </si>
  <si>
    <t>4) Asesor Mentor Primera Linea</t>
  </si>
  <si>
    <t>5) Asistente</t>
  </si>
  <si>
    <t>Tipo de Bono (Individual, sujeto al cumplimiento metas individuales fáciles de medir con indicadores claros y medibles)</t>
  </si>
  <si>
    <t>CARGO CDN</t>
  </si>
  <si>
    <t>COORDINADOR</t>
  </si>
  <si>
    <t>Renta Bruta Mensual</t>
  </si>
  <si>
    <t>Bono de responsabilidad</t>
  </si>
  <si>
    <t>Metas Colectivas (10%)</t>
  </si>
  <si>
    <t>Meta Individual (10%)</t>
  </si>
  <si>
    <t xml:space="preserve">Asistente </t>
  </si>
  <si>
    <t>Renta Bruta Mensualizada</t>
  </si>
  <si>
    <t>ASESOR ESPECIALIZADO</t>
  </si>
  <si>
    <t>Bono de especialización</t>
  </si>
  <si>
    <t>ASESOR MENTOR</t>
  </si>
  <si>
    <t>ASESOR PRIMERA LINEA</t>
  </si>
  <si>
    <t>ASISTENTE ADMINISTRATIVO/ADMINISTRATIVO CONTABLE</t>
  </si>
  <si>
    <t>Rango</t>
  </si>
  <si>
    <t>COMPONENTES</t>
  </si>
  <si>
    <t>Bono de responsabilidad (si corresponde)</t>
  </si>
  <si>
    <t>Bono mensualizado (Colectivo e individual)</t>
  </si>
  <si>
    <t>Desde</t>
  </si>
  <si>
    <t>Hasta</t>
  </si>
  <si>
    <t>VALORES REFERENCIALES DE RENTA CDN</t>
  </si>
  <si>
    <t>Muebles</t>
  </si>
  <si>
    <t>Equipos</t>
  </si>
  <si>
    <t>Electrodomésticos</t>
  </si>
  <si>
    <t>Infraestructura</t>
  </si>
  <si>
    <t>Implementación</t>
  </si>
  <si>
    <t>PRESUPUESTO HABILITACIÓN DEL CENTRO DE NEGOCIOS
(Montos en pesos chilenos. Recuerde considerar el tamaño del centro al que postula)</t>
  </si>
  <si>
    <t>Electrodomesticos</t>
  </si>
  <si>
    <t>Habilitación</t>
  </si>
  <si>
    <t>Sillas</t>
  </si>
  <si>
    <t>Escritorios</t>
  </si>
  <si>
    <t>Mesas</t>
  </si>
  <si>
    <t>Sillones</t>
  </si>
  <si>
    <t>Estac. Trabajo</t>
  </si>
  <si>
    <t>Bibliotecas</t>
  </si>
  <si>
    <t>Computadores</t>
  </si>
  <si>
    <t>Impresoras</t>
  </si>
  <si>
    <t>Televisor</t>
  </si>
  <si>
    <t>Router</t>
  </si>
  <si>
    <t>Estufas</t>
  </si>
  <si>
    <t>Climatizador</t>
  </si>
  <si>
    <t>Instalaciones</t>
  </si>
  <si>
    <t>Letreros</t>
  </si>
  <si>
    <t>Honorarios</t>
  </si>
  <si>
    <t>Materiales construcción</t>
  </si>
  <si>
    <t>Loza</t>
  </si>
  <si>
    <t>Cubiertos</t>
  </si>
  <si>
    <t>Dispensador agua</t>
  </si>
  <si>
    <t>Cálculo para aportes valorados por socios de CDN</t>
  </si>
  <si>
    <t>Facilitador</t>
  </si>
  <si>
    <t>Café ($4000 p/p)</t>
  </si>
  <si>
    <t>Arriendo de sistema audivisual</t>
  </si>
  <si>
    <t>Espacio físico (sala)</t>
  </si>
  <si>
    <t>Relator Charla (1UF Hora)</t>
  </si>
  <si>
    <t>Salas para taller (0,5 Uf hora)</t>
  </si>
  <si>
    <t>Materiales (global)</t>
  </si>
  <si>
    <t>Relator (1UF / Hora)</t>
  </si>
  <si>
    <t>Salas para charla (0,5 UF/HORA)</t>
  </si>
  <si>
    <t>VALOR UNITARIO INFORMACIÓN DE MERCADO - ESTADÍSTICAS</t>
  </si>
  <si>
    <t>Jefe estudio (1UF/hora - 20 horas)</t>
  </si>
  <si>
    <t>Asistente (0,5UF/hora - 60 horas)</t>
  </si>
  <si>
    <t>Publicación digital (global)</t>
  </si>
  <si>
    <t>Sala para presentación (0,5 uf hora / 2 horas)</t>
  </si>
  <si>
    <t>Menciones y frases radiales (unitario) 10seg</t>
  </si>
  <si>
    <t>Menciones prensa (unitario) 10X10 cms</t>
  </si>
  <si>
    <t>Menciones prensa suplementos (unitario) 10X10 cms</t>
  </si>
  <si>
    <t>Avisaje en sitio web (mes) *Valor de mercado</t>
  </si>
  <si>
    <t>Campaña en redes sociales (mes) *Valor de mercado</t>
  </si>
  <si>
    <t>Insertos en medios propios (mensual)  (1/2 página)</t>
  </si>
  <si>
    <t>Folletería</t>
  </si>
  <si>
    <t>VALOR CENTROS DE EVENTOS UNITARIO</t>
  </si>
  <si>
    <t>VALORIZACIÓN INFRAESTRUCTURA PARA EL CENTRO MENSUAL</t>
  </si>
  <si>
    <t>VALORIZACIÓN GASTO CORRIENTE PARA EL CENTRO MENSUAL</t>
  </si>
  <si>
    <t>Seguridad</t>
  </si>
  <si>
    <t>Aseo</t>
  </si>
  <si>
    <t>VALORIZACION OTRO RECURSO HUMANO</t>
  </si>
  <si>
    <t>Mobiliario para oficina (escritorio - sillas)</t>
  </si>
  <si>
    <t xml:space="preserve">Asesor mentor para empresas (por hora) </t>
  </si>
  <si>
    <t xml:space="preserve">Asesor mentor especialista (por hora) </t>
  </si>
  <si>
    <t>Oficinas para funcionamiento de Atención Remota(por Mt2)</t>
  </si>
  <si>
    <t>Oficinas para funcionamiento de centro principal o satelite (por Mt2)</t>
  </si>
  <si>
    <t>Salón 150 personas</t>
  </si>
  <si>
    <t>1 UF</t>
  </si>
  <si>
    <t>0,5 UF</t>
  </si>
  <si>
    <t>VALOR UNITARIO TALLERES  - 20 PERSONAS</t>
  </si>
  <si>
    <t>VALOR UNITARIO CHARLAS (10 PERSONAS)</t>
  </si>
  <si>
    <t xml:space="preserve">Asesor mentor primera linea (por hora) </t>
  </si>
  <si>
    <t>Alunmo en practica (mensual)</t>
  </si>
  <si>
    <t>VALOR UNITARIO SEMINARIOS (150 personas)</t>
  </si>
  <si>
    <t>VALOR DIFUSIÓN</t>
  </si>
  <si>
    <t>Arriendo Vehiculo (Camioneta/ dia)</t>
  </si>
  <si>
    <t>Arriendo Vehiculo (Auto/dia)</t>
  </si>
  <si>
    <t>Ropa Coorporativa</t>
  </si>
  <si>
    <t>Estos valores son referenciales con cargo al presupuesto Sercotec, el que se ira ajustando de acuerdoa la variación del IPC u otro factor que determine previamente sercotec.
Para el primer año de contratación del colaborador se deberá considerar el valor "Desde", el que podra ir incrementandose dependiendo de la disponibilidad presupuestaria, evaluación de desempeño y requerimientos técnicos del cargo.</t>
  </si>
  <si>
    <t>11) Chabilitación espacios de comercialización</t>
  </si>
  <si>
    <t>Habilitación espacios de comercialización</t>
  </si>
  <si>
    <t>Habilitación Espacios de comercialización</t>
  </si>
  <si>
    <t>Equipos Kowor</t>
  </si>
  <si>
    <t>Muebles Kowor</t>
  </si>
  <si>
    <t>Electrodomesticos Kowor</t>
  </si>
  <si>
    <t>Infraestructura Kowor</t>
  </si>
  <si>
    <t>Habilitación Kowor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</si>
</sst>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8">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64" formatCode="_-* #,##0.00_-;\-* #,##0.00_-;_-* &quot;-&quot;??_-;_-@_-"/>
    <numFmt numFmtId="165" formatCode="_-&quot;$&quot;\ * #,##0_-;\-&quot;$&quot;\ * #,##0_-;_-&quot;$&quot;\ * &quot;-&quot;_-;_-@_-"/>
    <numFmt numFmtId="166" formatCode="_-&quot;$&quot;\ * #,##0.00_-;\-&quot;$&quot;\ * #,##0.00_-;_-&quot;$&quot;\ * &quot;-&quot;??_-;_-@_-"/>
    <numFmt numFmtId="167" formatCode="_(&quot;$&quot;* #,##0.00_);_(&quot;$&quot;* \(#,##0.00\);_(&quot;$&quot;* &quot;-&quot;??_);_(@_)"/>
    <numFmt numFmtId="168" formatCode="_-* #,##0.00\ _€_-;\-* #,##0.00\ _€_-;_-* &quot;-&quot;??\ _€_-;_-@_-"/>
    <numFmt numFmtId="169" formatCode="[$$-1C0A]\ #,##0"/>
    <numFmt numFmtId="170" formatCode="_-* #,##0.00\ &quot;€&quot;_-;\-* #,##0.00\ &quot;€&quot;_-;_-* &quot;-&quot;??\ &quot;€&quot;_-;_-@_-"/>
    <numFmt numFmtId="171" formatCode="_ [$$-340A]* #,##0_ ;_ [$$-340A]* \-#,##0_ ;_ [$$-340A]* &quot;-&quot;??_ ;_ @_ "/>
    <numFmt numFmtId="172" formatCode="#,##0_ ;\-#,##0\ "/>
    <numFmt numFmtId="173" formatCode="#,##0.0_ ;\-#,##0.0\ "/>
    <numFmt numFmtId="174" formatCode="0.0"/>
    <numFmt numFmtId="175" formatCode="_-&quot;$&quot;\ * #,##0_-;\-&quot;$&quot;\ * #,##0_-;_-&quot;$&quot;\ * &quot;-&quot;??_-;_-@_-"/>
    <numFmt numFmtId="176" formatCode="_-[$$-340A]\ * #,##0_-;\-[$$-340A]\ * #,##0_-;_-[$$-340A]\ * &quot;-&quot;_-;_-@_-"/>
    <numFmt numFmtId="177" formatCode="_-[$$-340A]\ * #,##0_-;\-[$$-340A]\ * #,##0_-;_-[$$-340A]\ * &quot;-&quot;??_-;_-@_-"/>
  </numFmts>
  <fonts count="4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u/>
      <sz val="10"/>
      <color theme="10"/>
      <name val="Arial"/>
      <family val="2"/>
    </font>
    <font>
      <u/>
      <sz val="10"/>
      <color theme="11"/>
      <name val="Arial"/>
      <family val="2"/>
    </font>
    <font>
      <b/>
      <sz val="16"/>
      <name val="Arial"/>
      <family val="2"/>
    </font>
    <font>
      <b/>
      <sz val="20"/>
      <name val="Arial"/>
      <family val="2"/>
    </font>
    <font>
      <sz val="12"/>
      <name val="Arial"/>
      <family val="2"/>
    </font>
    <font>
      <b/>
      <sz val="12"/>
      <name val="Arial"/>
      <family val="2"/>
    </font>
    <font>
      <b/>
      <sz val="14"/>
      <name val="Arial"/>
      <family val="2"/>
    </font>
    <font>
      <b/>
      <sz val="10"/>
      <color theme="0"/>
      <name val="Arial"/>
      <family val="2"/>
    </font>
    <font>
      <b/>
      <sz val="12"/>
      <color theme="0"/>
      <name val="Arial"/>
      <family val="2"/>
    </font>
    <font>
      <b/>
      <sz val="11"/>
      <color theme="1"/>
      <name val="Calibri"/>
      <family val="2"/>
      <scheme val="minor"/>
    </font>
    <font>
      <sz val="11"/>
      <name val="Calibri"/>
      <family val="2"/>
      <scheme val="minor"/>
    </font>
    <font>
      <sz val="9"/>
      <color indexed="81"/>
      <name val="Tahoma"/>
      <family val="2"/>
    </font>
    <font>
      <sz val="10"/>
      <color theme="1"/>
      <name val="Arial"/>
      <family val="2"/>
    </font>
    <font>
      <b/>
      <sz val="9"/>
      <color theme="1"/>
      <name val="Arial"/>
      <family val="2"/>
    </font>
    <font>
      <b/>
      <sz val="9"/>
      <color theme="1"/>
      <name val="Calibri"/>
      <family val="2"/>
      <scheme val="minor"/>
    </font>
    <font>
      <sz val="9"/>
      <name val="Arial"/>
      <family val="2"/>
    </font>
    <font>
      <b/>
      <sz val="10"/>
      <color rgb="FFFF0000"/>
      <name val="Arial"/>
      <family val="2"/>
    </font>
    <font>
      <sz val="12"/>
      <color theme="1"/>
      <name val="Calibri"/>
      <family val="2"/>
      <scheme val="minor"/>
    </font>
    <font>
      <sz val="11"/>
      <color rgb="FF000000"/>
      <name val="Calibri"/>
      <family val="2"/>
      <scheme val="minor"/>
    </font>
    <font>
      <b/>
      <sz val="11"/>
      <color rgb="FF000000"/>
      <name val="Calibri"/>
      <family val="2"/>
      <scheme val="minor"/>
    </font>
    <font>
      <b/>
      <sz val="12"/>
      <color theme="1"/>
      <name val="Calibri"/>
      <family val="2"/>
      <scheme val="minor"/>
    </font>
    <font>
      <sz val="8"/>
      <color theme="1"/>
      <name val="Calibri"/>
      <family val="2"/>
      <scheme val="minor"/>
    </font>
    <font>
      <sz val="11"/>
      <color rgb="FF000000"/>
      <name val="Calibri"/>
      <family val="2"/>
    </font>
    <font>
      <b/>
      <sz val="11"/>
      <name val="Calibri"/>
      <family val="2"/>
      <scheme val="minor"/>
    </font>
    <font>
      <b/>
      <sz val="11"/>
      <color theme="1"/>
      <name val="Arial"/>
      <family val="2"/>
    </font>
    <font>
      <b/>
      <sz val="11"/>
      <color rgb="FFFF0000"/>
      <name val="Calibri"/>
      <family val="2"/>
      <scheme val="minor"/>
    </font>
    <font>
      <sz val="11"/>
      <color theme="1"/>
      <name val="Arial"/>
      <family val="2"/>
    </font>
    <font>
      <b/>
      <sz val="8"/>
      <name val="Arial"/>
      <family val="2"/>
    </font>
    <font>
      <sz val="10"/>
      <name val="Arial"/>
    </font>
    <font>
      <b/>
      <sz val="9"/>
      <color indexed="81"/>
      <name val="Tahoma"/>
      <charset val="1"/>
    </font>
    <font>
      <sz val="11"/>
      <color theme="1"/>
      <name val="Arial"/>
    </font>
    <font>
      <b/>
      <sz val="10"/>
      <color theme="1"/>
      <name val="Calibri"/>
    </font>
    <font>
      <b/>
      <sz val="11"/>
      <color theme="1"/>
      <name val="Calibri"/>
    </font>
    <font>
      <sz val="11"/>
      <name val="Arial"/>
    </font>
    <font>
      <sz val="10"/>
      <color theme="1"/>
      <name val="Calibri"/>
    </font>
    <font>
      <sz val="10"/>
      <color theme="1"/>
      <name val="Calibri"/>
      <family val="2"/>
      <scheme val="minor"/>
    </font>
    <font>
      <b/>
      <sz val="11"/>
      <color rgb="FFFF0000"/>
      <name val="Calibri"/>
      <family val="2"/>
    </font>
  </fonts>
  <fills count="17">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6" tint="0.39997558519241921"/>
        <bgColor indexed="64"/>
      </patternFill>
    </fill>
    <fill>
      <patternFill patternType="solid">
        <fgColor rgb="FFFFFF00"/>
        <bgColor indexed="64"/>
      </patternFill>
    </fill>
    <fill>
      <patternFill patternType="solid">
        <fgColor theme="2" tint="-9.9978637043366805E-2"/>
        <bgColor indexed="64"/>
      </patternFill>
    </fill>
    <fill>
      <patternFill patternType="solid">
        <fgColor rgb="FF808080"/>
        <bgColor rgb="FF000000"/>
      </patternFill>
    </fill>
    <fill>
      <patternFill patternType="solid">
        <fgColor theme="0" tint="-0.14999847407452621"/>
        <bgColor rgb="FF000000"/>
      </patternFill>
    </fill>
    <fill>
      <patternFill patternType="solid">
        <fgColor rgb="FFE2EFD9"/>
        <bgColor rgb="FFE2EFD9"/>
      </patternFill>
    </fill>
    <fill>
      <patternFill patternType="solid">
        <fgColor rgb="FFFFCCFF"/>
        <bgColor rgb="FFFFCCFF"/>
      </patternFill>
    </fill>
    <fill>
      <patternFill patternType="solid">
        <fgColor rgb="FFFFFF00"/>
        <bgColor rgb="FFFFFF00"/>
      </patternFill>
    </fill>
    <fill>
      <patternFill patternType="solid">
        <fgColor rgb="FFD9E2F3"/>
        <bgColor rgb="FFD9E2F3"/>
      </patternFill>
    </fill>
  </fills>
  <borders count="65">
    <border>
      <left/>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medium">
        <color indexed="64"/>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bottom/>
      <diagonal/>
    </border>
    <border>
      <left style="thin">
        <color auto="1"/>
      </left>
      <right style="thin">
        <color auto="1"/>
      </right>
      <top style="medium">
        <color indexed="64"/>
      </top>
      <bottom style="medium">
        <color indexed="64"/>
      </bottom>
      <diagonal/>
    </border>
    <border>
      <left style="thin">
        <color auto="1"/>
      </left>
      <right/>
      <top style="thin">
        <color auto="1"/>
      </top>
      <bottom style="thin">
        <color auto="1"/>
      </bottom>
      <diagonal/>
    </border>
    <border>
      <left style="medium">
        <color indexed="64"/>
      </left>
      <right style="thin">
        <color auto="1"/>
      </right>
      <top style="medium">
        <color indexed="64"/>
      </top>
      <bottom/>
      <diagonal/>
    </border>
    <border>
      <left/>
      <right style="thin">
        <color auto="1"/>
      </right>
      <top style="thin">
        <color auto="1"/>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auto="1"/>
      </right>
      <top style="medium">
        <color auto="1"/>
      </top>
      <bottom style="thin">
        <color auto="1"/>
      </bottom>
      <diagonal/>
    </border>
    <border>
      <left/>
      <right style="thin">
        <color auto="1"/>
      </right>
      <top style="medium">
        <color indexed="64"/>
      </top>
      <bottom style="medium">
        <color indexed="64"/>
      </bottom>
      <diagonal/>
    </border>
    <border>
      <left/>
      <right style="thin">
        <color auto="1"/>
      </right>
      <top style="medium">
        <color indexed="64"/>
      </top>
      <bottom/>
      <diagonal/>
    </border>
    <border>
      <left style="thin">
        <color auto="1"/>
      </left>
      <right style="thin">
        <color auto="1"/>
      </right>
      <top style="medium">
        <color indexed="64"/>
      </top>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top/>
      <bottom/>
      <diagonal/>
    </border>
    <border>
      <left/>
      <right/>
      <top/>
      <bottom style="medium">
        <color auto="1"/>
      </bottom>
      <diagonal/>
    </border>
    <border>
      <left style="thin">
        <color indexed="64"/>
      </left>
      <right/>
      <top/>
      <bottom/>
      <diagonal/>
    </border>
    <border>
      <left style="medium">
        <color indexed="64"/>
      </left>
      <right style="thin">
        <color auto="1"/>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style="medium">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medium">
        <color indexed="64"/>
      </left>
      <right style="thin">
        <color rgb="FF000000"/>
      </right>
      <top/>
      <bottom/>
      <diagonal/>
    </border>
    <border>
      <left style="thin">
        <color rgb="FF000000"/>
      </left>
      <right style="thin">
        <color rgb="FF000000"/>
      </right>
      <top/>
      <bottom style="thin">
        <color rgb="FF000000"/>
      </bottom>
      <diagonal/>
    </border>
    <border>
      <left style="medium">
        <color indexed="64"/>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indexed="64"/>
      </left>
      <right style="thin">
        <color rgb="FF000000"/>
      </right>
      <top style="medium">
        <color rgb="FF000000"/>
      </top>
      <bottom/>
      <diagonal/>
    </border>
    <border>
      <left style="medium">
        <color indexed="64"/>
      </left>
      <right style="thin">
        <color rgb="FF000000"/>
      </right>
      <top style="medium">
        <color indexed="64"/>
      </top>
      <bottom/>
      <diagonal/>
    </border>
    <border>
      <left style="medium">
        <color indexed="64"/>
      </left>
      <right style="thin">
        <color rgb="FF000000"/>
      </right>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medium">
        <color rgb="FF000000"/>
      </bottom>
      <diagonal/>
    </border>
    <border>
      <left style="thin">
        <color rgb="FF000000"/>
      </left>
      <right/>
      <top style="thin">
        <color rgb="FF000000"/>
      </top>
      <bottom style="thin">
        <color rgb="FF000000"/>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style="thin">
        <color rgb="FF000000"/>
      </left>
      <right style="medium">
        <color indexed="64"/>
      </right>
      <top style="thin">
        <color rgb="FF000000"/>
      </top>
      <bottom style="medium">
        <color indexed="64"/>
      </bottom>
      <diagonal/>
    </border>
    <border>
      <left style="medium">
        <color auto="1"/>
      </left>
      <right/>
      <top style="medium">
        <color auto="1"/>
      </top>
      <bottom/>
      <diagonal/>
    </border>
    <border>
      <left/>
      <right/>
      <top style="medium">
        <color auto="1"/>
      </top>
      <bottom/>
      <diagonal/>
    </border>
    <border>
      <left/>
      <right style="thin">
        <color auto="1"/>
      </right>
      <top/>
      <bottom style="medium">
        <color auto="1"/>
      </bottom>
      <diagonal/>
    </border>
    <border>
      <left style="thin">
        <color auto="1"/>
      </left>
      <right style="medium">
        <color auto="1"/>
      </right>
      <top style="thin">
        <color auto="1"/>
      </top>
      <bottom/>
      <diagonal/>
    </border>
  </borders>
  <cellStyleXfs count="597">
    <xf numFmtId="0" fontId="0" fillId="0" borderId="0"/>
    <xf numFmtId="0" fontId="6" fillId="0" borderId="0"/>
    <xf numFmtId="164" fontId="6" fillId="0" borderId="0" applyFont="0" applyFill="0" applyBorder="0" applyAlignment="0" applyProtection="0"/>
    <xf numFmtId="167" fontId="6" fillId="0" borderId="0" applyFon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9" fontId="6" fillId="0" borderId="0" applyFont="0" applyFill="0" applyBorder="0" applyAlignment="0" applyProtection="0"/>
    <xf numFmtId="164" fontId="6" fillId="0" borderId="0" applyFont="0" applyFill="0" applyBorder="0" applyAlignment="0" applyProtection="0"/>
    <xf numFmtId="0" fontId="5" fillId="0" borderId="0"/>
    <xf numFmtId="9" fontId="5" fillId="0" borderId="0" applyFont="0" applyFill="0" applyBorder="0" applyAlignment="0" applyProtection="0"/>
    <xf numFmtId="0" fontId="4" fillId="0" borderId="0"/>
    <xf numFmtId="9" fontId="4" fillId="0" borderId="0" applyFont="0" applyFill="0" applyBorder="0" applyAlignment="0" applyProtection="0"/>
    <xf numFmtId="42" fontId="6" fillId="0" borderId="0" applyFont="0" applyFill="0" applyBorder="0" applyAlignment="0" applyProtection="0"/>
    <xf numFmtId="0" fontId="6" fillId="0" borderId="0"/>
    <xf numFmtId="0" fontId="4" fillId="0" borderId="0"/>
    <xf numFmtId="168" fontId="4" fillId="0" borderId="0" applyFont="0" applyFill="0" applyBorder="0" applyAlignment="0" applyProtection="0"/>
    <xf numFmtId="166" fontId="6" fillId="0" borderId="0" applyFont="0" applyFill="0" applyBorder="0" applyAlignment="0" applyProtection="0"/>
    <xf numFmtId="168" fontId="6" fillId="0" borderId="0" applyFont="0" applyFill="0" applyBorder="0" applyAlignment="0" applyProtection="0"/>
    <xf numFmtId="0" fontId="3" fillId="0" borderId="0"/>
    <xf numFmtId="0" fontId="25" fillId="0" borderId="0"/>
    <xf numFmtId="0" fontId="2" fillId="0" borderId="0"/>
    <xf numFmtId="169" fontId="6" fillId="0" borderId="0"/>
    <xf numFmtId="169" fontId="6" fillId="0" borderId="0"/>
    <xf numFmtId="9" fontId="6" fillId="0" borderId="0" applyFont="0" applyFill="0" applyBorder="0" applyAlignment="0" applyProtection="0"/>
    <xf numFmtId="169" fontId="2" fillId="0" borderId="0"/>
    <xf numFmtId="9" fontId="2" fillId="0" borderId="0" applyFont="0" applyFill="0" applyBorder="0" applyAlignment="0" applyProtection="0"/>
    <xf numFmtId="41" fontId="6" fillId="0" borderId="0" applyFont="0" applyFill="0" applyBorder="0" applyAlignment="0" applyProtection="0"/>
    <xf numFmtId="43" fontId="6" fillId="0" borderId="0" applyFont="0" applyFill="0" applyBorder="0" applyAlignment="0" applyProtection="0"/>
    <xf numFmtId="169" fontId="2" fillId="0" borderId="0"/>
    <xf numFmtId="42" fontId="2" fillId="0" borderId="0" applyFont="0" applyFill="0" applyBorder="0" applyAlignment="0" applyProtection="0"/>
    <xf numFmtId="0" fontId="6" fillId="0" borderId="0"/>
    <xf numFmtId="0" fontId="6" fillId="0" borderId="0"/>
    <xf numFmtId="164" fontId="6" fillId="0" borderId="0" applyFont="0" applyFill="0" applyBorder="0" applyAlignment="0" applyProtection="0"/>
    <xf numFmtId="0" fontId="2" fillId="0" borderId="0"/>
    <xf numFmtId="0" fontId="2" fillId="0" borderId="0"/>
    <xf numFmtId="164" fontId="6" fillId="0" borderId="0" applyFont="0" applyFill="0" applyBorder="0" applyAlignment="0" applyProtection="0"/>
    <xf numFmtId="166" fontId="6" fillId="0" borderId="0" applyFont="0" applyFill="0" applyBorder="0" applyAlignment="0" applyProtection="0"/>
    <xf numFmtId="41"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70"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0" fillId="0" borderId="0"/>
    <xf numFmtId="0" fontId="6" fillId="0" borderId="0"/>
    <xf numFmtId="0" fontId="2" fillId="0" borderId="0"/>
    <xf numFmtId="0" fontId="2" fillId="0" borderId="0"/>
    <xf numFmtId="0" fontId="6" fillId="0" borderId="0"/>
    <xf numFmtId="0" fontId="2" fillId="0" borderId="0"/>
    <xf numFmtId="0" fontId="2" fillId="0" borderId="0"/>
    <xf numFmtId="0" fontId="2" fillId="0" borderId="0"/>
    <xf numFmtId="0" fontId="2" fillId="0" borderId="0"/>
    <xf numFmtId="0" fontId="6" fillId="0" borderId="0"/>
    <xf numFmtId="0" fontId="2" fillId="0" borderId="0"/>
    <xf numFmtId="0" fontId="2" fillId="0" borderId="0"/>
    <xf numFmtId="0" fontId="2" fillId="0" borderId="0"/>
    <xf numFmtId="0" fontId="30" fillId="0" borderId="0"/>
    <xf numFmtId="0" fontId="2"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168" fontId="6" fillId="0" borderId="0" applyFont="0" applyFill="0" applyBorder="0" applyAlignment="0" applyProtection="0"/>
    <xf numFmtId="42" fontId="6" fillId="0" borderId="0" applyFont="0" applyFill="0" applyBorder="0" applyAlignment="0" applyProtection="0"/>
    <xf numFmtId="170" fontId="6" fillId="0" borderId="0" applyFont="0" applyFill="0" applyBorder="0" applyAlignment="0" applyProtection="0"/>
    <xf numFmtId="0" fontId="2" fillId="0" borderId="0"/>
    <xf numFmtId="0" fontId="6" fillId="0" borderId="0"/>
    <xf numFmtId="0" fontId="6" fillId="0" borderId="0"/>
    <xf numFmtId="0" fontId="29"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 fillId="0" borderId="0"/>
    <xf numFmtId="0" fontId="1" fillId="0" borderId="0"/>
    <xf numFmtId="0" fontId="6" fillId="0" borderId="0"/>
    <xf numFmtId="9" fontId="36" fillId="0" borderId="0" applyFont="0" applyFill="0" applyBorder="0" applyAlignment="0" applyProtection="0"/>
    <xf numFmtId="44" fontId="36" fillId="0" borderId="0" applyFont="0" applyFill="0" applyBorder="0" applyAlignment="0" applyProtection="0"/>
  </cellStyleXfs>
  <cellXfs count="360">
    <xf numFmtId="0" fontId="0" fillId="0" borderId="0" xfId="0"/>
    <xf numFmtId="0" fontId="20" fillId="0" borderId="1" xfId="508" applyFont="1" applyBorder="1" applyAlignment="1" applyProtection="1">
      <alignment vertical="center"/>
      <protection locked="0"/>
    </xf>
    <xf numFmtId="0" fontId="20" fillId="0" borderId="1" xfId="508" applyFont="1" applyBorder="1" applyAlignment="1" applyProtection="1">
      <alignment vertical="center" wrapText="1"/>
      <protection locked="0"/>
    </xf>
    <xf numFmtId="42" fontId="20" fillId="0" borderId="1" xfId="508" applyNumberFormat="1" applyFont="1" applyBorder="1" applyAlignment="1" applyProtection="1">
      <alignment vertical="center"/>
      <protection locked="0"/>
    </xf>
    <xf numFmtId="0" fontId="0" fillId="0" borderId="1" xfId="0" applyBorder="1" applyProtection="1">
      <protection locked="0"/>
    </xf>
    <xf numFmtId="42" fontId="0" fillId="0" borderId="1" xfId="0" applyNumberFormat="1" applyBorder="1" applyProtection="1">
      <protection locked="0"/>
    </xf>
    <xf numFmtId="0" fontId="0" fillId="0" borderId="28" xfId="0" applyBorder="1" applyProtection="1">
      <protection locked="0"/>
    </xf>
    <xf numFmtId="0" fontId="0" fillId="0" borderId="0" xfId="0" applyProtection="1">
      <protection locked="0"/>
    </xf>
    <xf numFmtId="0" fontId="23" fillId="0" borderId="0" xfId="0" applyFont="1" applyProtection="1">
      <protection locked="0"/>
    </xf>
    <xf numFmtId="0" fontId="0" fillId="0" borderId="0" xfId="0" applyBorder="1" applyProtection="1">
      <protection locked="0"/>
    </xf>
    <xf numFmtId="42" fontId="0" fillId="0" borderId="30" xfId="0" applyNumberFormat="1" applyBorder="1" applyProtection="1">
      <protection locked="0"/>
    </xf>
    <xf numFmtId="42" fontId="0" fillId="0" borderId="28" xfId="0" applyNumberFormat="1" applyBorder="1" applyProtection="1">
      <protection locked="0"/>
    </xf>
    <xf numFmtId="42" fontId="0" fillId="0" borderId="31" xfId="0" applyNumberFormat="1" applyBorder="1" applyProtection="1">
      <protection locked="0"/>
    </xf>
    <xf numFmtId="42" fontId="6" fillId="0" borderId="30" xfId="0" applyNumberFormat="1" applyFont="1" applyBorder="1" applyProtection="1">
      <protection locked="0"/>
    </xf>
    <xf numFmtId="42" fontId="7" fillId="10" borderId="32" xfId="0" applyNumberFormat="1" applyFont="1" applyFill="1" applyBorder="1" applyAlignment="1" applyProtection="1">
      <alignment horizontal="right"/>
    </xf>
    <xf numFmtId="14" fontId="20" fillId="0" borderId="1" xfId="508" applyNumberFormat="1" applyFont="1" applyBorder="1" applyAlignment="1" applyProtection="1">
      <alignment vertical="center" wrapText="1"/>
      <protection locked="0"/>
    </xf>
    <xf numFmtId="165" fontId="12" fillId="0" borderId="1" xfId="1" applyNumberFormat="1" applyFont="1" applyBorder="1" applyAlignment="1" applyProtection="1">
      <alignment vertical="center"/>
      <protection locked="0"/>
    </xf>
    <xf numFmtId="165" fontId="6" fillId="5" borderId="1" xfId="1" applyNumberFormat="1" applyFont="1" applyFill="1" applyBorder="1" applyAlignment="1" applyProtection="1">
      <alignment horizontal="center" vertical="center"/>
    </xf>
    <xf numFmtId="165" fontId="12" fillId="0" borderId="1" xfId="1" applyNumberFormat="1" applyFont="1" applyBorder="1" applyAlignment="1" applyProtection="1">
      <alignment horizontal="center" vertical="center"/>
    </xf>
    <xf numFmtId="165" fontId="12" fillId="8" borderId="1" xfId="1" applyNumberFormat="1" applyFont="1" applyFill="1" applyBorder="1" applyAlignment="1" applyProtection="1">
      <alignment horizontal="center" vertical="center"/>
    </xf>
    <xf numFmtId="165" fontId="12" fillId="5" borderId="1" xfId="1" applyNumberFormat="1" applyFont="1" applyFill="1" applyBorder="1" applyAlignment="1" applyProtection="1">
      <alignment horizontal="center" vertical="center"/>
    </xf>
    <xf numFmtId="165" fontId="12" fillId="0" borderId="6" xfId="1" applyNumberFormat="1" applyFont="1" applyBorder="1" applyAlignment="1" applyProtection="1">
      <alignment horizontal="center" vertical="center"/>
    </xf>
    <xf numFmtId="165" fontId="12" fillId="9" borderId="6" xfId="1" applyNumberFormat="1" applyFont="1" applyFill="1" applyBorder="1" applyAlignment="1" applyProtection="1">
      <alignment horizontal="center" vertical="center"/>
    </xf>
    <xf numFmtId="165" fontId="12" fillId="5" borderId="1" xfId="1" applyNumberFormat="1" applyFont="1" applyFill="1" applyBorder="1" applyAlignment="1" applyProtection="1">
      <alignment vertical="center"/>
    </xf>
    <xf numFmtId="165" fontId="12" fillId="0" borderId="10" xfId="1" applyNumberFormat="1" applyFont="1" applyBorder="1" applyAlignment="1" applyProtection="1">
      <alignment horizontal="center" vertical="center"/>
    </xf>
    <xf numFmtId="165" fontId="16" fillId="7" borderId="11" xfId="1" applyNumberFormat="1" applyFont="1" applyFill="1" applyBorder="1" applyAlignment="1" applyProtection="1">
      <alignment vertical="center"/>
    </xf>
    <xf numFmtId="165" fontId="12" fillId="3" borderId="1" xfId="1" applyNumberFormat="1" applyFont="1" applyFill="1" applyBorder="1" applyAlignment="1" applyProtection="1">
      <alignment vertical="center"/>
    </xf>
    <xf numFmtId="165" fontId="13" fillId="5" borderId="1" xfId="1" applyNumberFormat="1" applyFont="1" applyFill="1" applyBorder="1" applyAlignment="1" applyProtection="1">
      <alignment horizontal="center" vertical="center"/>
    </xf>
    <xf numFmtId="165" fontId="16" fillId="7" borderId="24" xfId="1" applyNumberFormat="1" applyFont="1" applyFill="1" applyBorder="1" applyAlignment="1" applyProtection="1">
      <alignment vertical="center"/>
    </xf>
    <xf numFmtId="165" fontId="14" fillId="6" borderId="1" xfId="1" applyNumberFormat="1" applyFont="1" applyFill="1" applyBorder="1" applyAlignment="1" applyProtection="1">
      <alignment vertical="center"/>
    </xf>
    <xf numFmtId="165" fontId="12" fillId="3" borderId="19" xfId="1" applyNumberFormat="1" applyFont="1" applyFill="1" applyBorder="1" applyAlignment="1" applyProtection="1">
      <alignment vertical="center"/>
    </xf>
    <xf numFmtId="165" fontId="16" fillId="2" borderId="10" xfId="1" applyNumberFormat="1" applyFont="1" applyFill="1" applyBorder="1" applyAlignment="1" applyProtection="1">
      <alignment vertical="center"/>
    </xf>
    <xf numFmtId="165" fontId="14" fillId="3" borderId="11" xfId="1" applyNumberFormat="1" applyFont="1" applyFill="1" applyBorder="1" applyAlignment="1" applyProtection="1">
      <alignment vertical="center"/>
    </xf>
    <xf numFmtId="165" fontId="12" fillId="2" borderId="1" xfId="1" applyNumberFormat="1" applyFont="1" applyFill="1" applyBorder="1" applyAlignment="1" applyProtection="1">
      <alignment vertical="center"/>
    </xf>
    <xf numFmtId="165" fontId="12" fillId="0" borderId="1" xfId="1" applyNumberFormat="1" applyFont="1" applyBorder="1" applyAlignment="1" applyProtection="1">
      <alignment vertical="center"/>
    </xf>
    <xf numFmtId="165" fontId="13" fillId="5" borderId="1" xfId="1" applyNumberFormat="1" applyFont="1" applyFill="1" applyBorder="1" applyAlignment="1" applyProtection="1">
      <alignment vertical="center"/>
    </xf>
    <xf numFmtId="165" fontId="12" fillId="8" borderId="1" xfId="1" applyNumberFormat="1" applyFont="1" applyFill="1" applyBorder="1" applyAlignment="1" applyProtection="1">
      <alignment vertical="center"/>
    </xf>
    <xf numFmtId="165" fontId="6" fillId="5" borderId="1" xfId="1" applyNumberFormat="1" applyFont="1" applyFill="1" applyBorder="1" applyAlignment="1" applyProtection="1">
      <alignment vertical="center"/>
    </xf>
    <xf numFmtId="0" fontId="31" fillId="11" borderId="1" xfId="509" applyFont="1" applyFill="1" applyBorder="1" applyAlignment="1" applyProtection="1">
      <alignment horizontal="center" vertical="center"/>
    </xf>
    <xf numFmtId="42" fontId="31" fillId="12" borderId="1" xfId="509" applyNumberFormat="1" applyFont="1" applyFill="1" applyBorder="1" applyAlignment="1" applyProtection="1">
      <alignment horizontal="center" vertical="center" wrapText="1"/>
    </xf>
    <xf numFmtId="0" fontId="25" fillId="0" borderId="1" xfId="510" applyFont="1" applyBorder="1" applyAlignment="1" applyProtection="1">
      <alignment vertical="center"/>
    </xf>
    <xf numFmtId="42" fontId="26" fillId="12" borderId="1" xfId="509" applyNumberFormat="1" applyFont="1" applyFill="1" applyBorder="1" applyProtection="1"/>
    <xf numFmtId="0" fontId="6" fillId="0" borderId="0" xfId="1" applyProtection="1">
      <protection locked="0"/>
    </xf>
    <xf numFmtId="0" fontId="6" fillId="0" borderId="0" xfId="1" applyAlignment="1" applyProtection="1">
      <alignment vertical="center" wrapText="1"/>
      <protection locked="0"/>
    </xf>
    <xf numFmtId="0" fontId="7" fillId="5" borderId="5" xfId="1" applyFont="1" applyFill="1" applyBorder="1" applyAlignment="1" applyProtection="1">
      <alignment vertical="center"/>
      <protection locked="0"/>
    </xf>
    <xf numFmtId="0" fontId="6" fillId="0" borderId="5" xfId="1" applyFont="1" applyBorder="1" applyAlignment="1" applyProtection="1">
      <alignment horizontal="left" vertical="center"/>
      <protection locked="0"/>
    </xf>
    <xf numFmtId="0" fontId="6" fillId="8" borderId="5" xfId="1" applyFont="1" applyFill="1" applyBorder="1" applyAlignment="1" applyProtection="1">
      <alignment horizontal="left" vertical="center" wrapText="1"/>
      <protection locked="0"/>
    </xf>
    <xf numFmtId="165" fontId="12" fillId="8" borderId="1" xfId="1" applyNumberFormat="1" applyFont="1" applyFill="1" applyBorder="1" applyAlignment="1" applyProtection="1">
      <alignment vertical="center"/>
      <protection locked="0"/>
    </xf>
    <xf numFmtId="0" fontId="6" fillId="0" borderId="14" xfId="1" applyFont="1" applyBorder="1" applyAlignment="1" applyProtection="1">
      <alignment horizontal="left" vertical="center"/>
      <protection locked="0"/>
    </xf>
    <xf numFmtId="165" fontId="12" fillId="2" borderId="6" xfId="1" applyNumberFormat="1" applyFont="1" applyFill="1" applyBorder="1" applyAlignment="1" applyProtection="1">
      <alignment vertical="center"/>
      <protection locked="0"/>
    </xf>
    <xf numFmtId="165" fontId="12" fillId="0" borderId="6" xfId="1" applyNumberFormat="1" applyFont="1" applyBorder="1" applyAlignment="1" applyProtection="1">
      <alignment vertical="center"/>
      <protection locked="0"/>
    </xf>
    <xf numFmtId="0" fontId="6" fillId="9" borderId="14" xfId="1" applyFont="1" applyFill="1" applyBorder="1" applyAlignment="1" applyProtection="1">
      <alignment horizontal="left" vertical="center"/>
      <protection locked="0"/>
    </xf>
    <xf numFmtId="165" fontId="12" fillId="9" borderId="6" xfId="1" applyNumberFormat="1" applyFont="1" applyFill="1" applyBorder="1" applyAlignment="1" applyProtection="1">
      <alignment vertical="center"/>
      <protection locked="0"/>
    </xf>
    <xf numFmtId="0" fontId="6" fillId="0" borderId="20" xfId="1" applyFont="1" applyBorder="1" applyAlignment="1" applyProtection="1">
      <alignment horizontal="left" vertical="center"/>
      <protection locked="0"/>
    </xf>
    <xf numFmtId="165" fontId="12" fillId="2" borderId="10" xfId="1" applyNumberFormat="1" applyFont="1" applyFill="1" applyBorder="1" applyAlignment="1" applyProtection="1">
      <alignment vertical="center"/>
      <protection locked="0"/>
    </xf>
    <xf numFmtId="165" fontId="12" fillId="0" borderId="10" xfId="1" applyNumberFormat="1" applyFont="1" applyBorder="1" applyAlignment="1" applyProtection="1">
      <alignment vertical="center"/>
      <protection locked="0"/>
    </xf>
    <xf numFmtId="0" fontId="15" fillId="7" borderId="22" xfId="1" applyFont="1" applyFill="1" applyBorder="1" applyAlignment="1" applyProtection="1">
      <alignment horizontal="left" vertical="center"/>
      <protection locked="0"/>
    </xf>
    <xf numFmtId="0" fontId="7" fillId="0" borderId="0" xfId="1" applyFont="1" applyAlignment="1" applyProtection="1">
      <alignment vertical="center"/>
      <protection locked="0"/>
    </xf>
    <xf numFmtId="0" fontId="7" fillId="3" borderId="5" xfId="1" applyFont="1" applyFill="1" applyBorder="1" applyAlignment="1" applyProtection="1">
      <alignment vertical="center" wrapText="1"/>
      <protection locked="0"/>
    </xf>
    <xf numFmtId="165" fontId="12" fillId="2" borderId="1" xfId="1" applyNumberFormat="1" applyFont="1" applyFill="1" applyBorder="1" applyAlignment="1" applyProtection="1">
      <alignment vertical="center"/>
      <protection locked="0"/>
    </xf>
    <xf numFmtId="0" fontId="6" fillId="0" borderId="5" xfId="1" applyFont="1" applyBorder="1" applyAlignment="1" applyProtection="1">
      <alignment horizontal="left" vertical="center" wrapText="1"/>
      <protection locked="0"/>
    </xf>
    <xf numFmtId="0" fontId="7" fillId="5" borderId="5" xfId="1" applyFont="1" applyFill="1" applyBorder="1" applyAlignment="1" applyProtection="1">
      <alignment horizontal="left" vertical="center"/>
      <protection locked="0"/>
    </xf>
    <xf numFmtId="165" fontId="13" fillId="0" borderId="1" xfId="1" applyNumberFormat="1" applyFont="1" applyBorder="1" applyAlignment="1" applyProtection="1">
      <alignment vertical="center"/>
      <protection locked="0"/>
    </xf>
    <xf numFmtId="0" fontId="15" fillId="7" borderId="23" xfId="1" applyFont="1" applyFill="1" applyBorder="1" applyAlignment="1" applyProtection="1">
      <alignment horizontal="left" vertical="center"/>
      <protection locked="0"/>
    </xf>
    <xf numFmtId="0" fontId="7" fillId="6" borderId="1" xfId="1" applyFont="1" applyFill="1" applyBorder="1" applyAlignment="1" applyProtection="1">
      <alignment horizontal="left" vertical="center"/>
      <protection locked="0"/>
    </xf>
    <xf numFmtId="0" fontId="6" fillId="0" borderId="0" xfId="1" applyBorder="1" applyProtection="1">
      <protection locked="0"/>
    </xf>
    <xf numFmtId="0" fontId="7" fillId="3" borderId="26" xfId="1" applyFont="1" applyFill="1" applyBorder="1" applyAlignment="1" applyProtection="1">
      <alignment vertical="center"/>
      <protection locked="0"/>
    </xf>
    <xf numFmtId="165" fontId="13" fillId="2" borderId="1" xfId="1" applyNumberFormat="1" applyFont="1" applyFill="1" applyBorder="1" applyAlignment="1" applyProtection="1">
      <alignment vertical="center"/>
      <protection locked="0"/>
    </xf>
    <xf numFmtId="0" fontId="15" fillId="2" borderId="20" xfId="1" applyFont="1" applyFill="1" applyBorder="1" applyAlignment="1" applyProtection="1">
      <alignment horizontal="left" vertical="center"/>
      <protection locked="0"/>
    </xf>
    <xf numFmtId="165" fontId="16" fillId="2" borderId="10" xfId="1" applyNumberFormat="1" applyFont="1" applyFill="1" applyBorder="1" applyAlignment="1" applyProtection="1">
      <alignment vertical="center"/>
      <protection locked="0"/>
    </xf>
    <xf numFmtId="0" fontId="14" fillId="3" borderId="22" xfId="1" applyFont="1" applyFill="1" applyBorder="1" applyAlignment="1" applyProtection="1">
      <alignment vertical="center"/>
      <protection locked="0"/>
    </xf>
    <xf numFmtId="165" fontId="6" fillId="0" borderId="0" xfId="1" applyNumberFormat="1" applyProtection="1">
      <protection locked="0"/>
    </xf>
    <xf numFmtId="165" fontId="6" fillId="0" borderId="0" xfId="1" applyNumberFormat="1" applyAlignment="1" applyProtection="1">
      <alignment vertical="center"/>
      <protection locked="0"/>
    </xf>
    <xf numFmtId="165" fontId="6" fillId="0" borderId="0" xfId="1" applyNumberFormat="1" applyAlignment="1" applyProtection="1">
      <alignment horizontal="center" vertical="center"/>
      <protection locked="0"/>
    </xf>
    <xf numFmtId="0" fontId="28" fillId="0" borderId="1" xfId="510" applyFont="1" applyBorder="1" applyAlignment="1" applyProtection="1">
      <alignment vertical="center"/>
    </xf>
    <xf numFmtId="42" fontId="27" fillId="12" borderId="1" xfId="509" applyNumberFormat="1" applyFont="1" applyFill="1" applyBorder="1" applyProtection="1"/>
    <xf numFmtId="0" fontId="6" fillId="0" borderId="0" xfId="1" applyFont="1" applyFill="1" applyProtection="1">
      <protection locked="0"/>
    </xf>
    <xf numFmtId="0" fontId="6" fillId="0" borderId="0" xfId="1" applyFont="1" applyFill="1" applyAlignment="1" applyProtection="1">
      <alignment horizontal="center"/>
      <protection locked="0"/>
    </xf>
    <xf numFmtId="0" fontId="18" fillId="0" borderId="0" xfId="504" applyFont="1" applyFill="1" applyProtection="1">
      <protection locked="0"/>
    </xf>
    <xf numFmtId="0" fontId="7" fillId="0" borderId="0" xfId="1" applyFont="1" applyFill="1" applyAlignment="1" applyProtection="1">
      <alignment horizontal="center" wrapText="1"/>
      <protection locked="0"/>
    </xf>
    <xf numFmtId="0" fontId="7" fillId="0" borderId="1" xfId="1" applyFont="1" applyFill="1" applyBorder="1" applyAlignment="1" applyProtection="1">
      <alignment horizontal="center" vertical="center" wrapText="1"/>
      <protection locked="0"/>
    </xf>
    <xf numFmtId="3" fontId="6" fillId="0" borderId="0" xfId="1" applyNumberFormat="1" applyFont="1" applyFill="1" applyProtection="1">
      <protection locked="0"/>
    </xf>
    <xf numFmtId="0" fontId="7" fillId="0" borderId="0" xfId="1" applyFont="1" applyFill="1" applyAlignment="1" applyProtection="1">
      <alignment horizontal="center"/>
      <protection locked="0"/>
    </xf>
    <xf numFmtId="0" fontId="6" fillId="0" borderId="0" xfId="0" applyFont="1" applyFill="1" applyProtection="1">
      <protection locked="0"/>
    </xf>
    <xf numFmtId="0" fontId="7" fillId="0" borderId="29" xfId="1" applyFont="1" applyFill="1" applyBorder="1" applyAlignment="1" applyProtection="1">
      <alignment horizontal="center" vertical="center" wrapText="1"/>
      <protection locked="0"/>
    </xf>
    <xf numFmtId="42" fontId="0" fillId="0" borderId="1" xfId="0" applyNumberFormat="1" applyBorder="1" applyProtection="1"/>
    <xf numFmtId="42" fontId="0" fillId="0" borderId="30" xfId="0" applyNumberFormat="1" applyBorder="1" applyProtection="1"/>
    <xf numFmtId="42" fontId="0" fillId="0" borderId="28" xfId="0" applyNumberFormat="1" applyBorder="1" applyProtection="1"/>
    <xf numFmtId="42" fontId="0" fillId="0" borderId="31" xfId="0" applyNumberFormat="1" applyBorder="1" applyProtection="1"/>
    <xf numFmtId="0" fontId="15" fillId="7" borderId="2" xfId="1" applyFont="1" applyFill="1" applyBorder="1" applyAlignment="1" applyProtection="1">
      <alignment vertical="center"/>
    </xf>
    <xf numFmtId="0" fontId="7" fillId="5" borderId="2" xfId="1" applyFont="1" applyFill="1" applyBorder="1" applyAlignment="1" applyProtection="1">
      <alignment vertical="center"/>
    </xf>
    <xf numFmtId="0" fontId="6" fillId="0" borderId="2" xfId="1" applyFont="1" applyBorder="1" applyAlignment="1" applyProtection="1">
      <alignment horizontal="left" vertical="center"/>
    </xf>
    <xf numFmtId="0" fontId="6" fillId="8" borderId="2" xfId="1" applyFont="1" applyFill="1" applyBorder="1" applyAlignment="1" applyProtection="1">
      <alignment horizontal="left" vertical="center" wrapText="1"/>
    </xf>
    <xf numFmtId="0" fontId="6" fillId="0" borderId="8" xfId="1" applyFont="1" applyBorder="1" applyAlignment="1" applyProtection="1">
      <alignment horizontal="left" vertical="center"/>
    </xf>
    <xf numFmtId="0" fontId="6" fillId="9" borderId="8" xfId="1" applyFont="1" applyFill="1" applyBorder="1" applyAlignment="1" applyProtection="1">
      <alignment horizontal="left" vertical="center"/>
    </xf>
    <xf numFmtId="0" fontId="6" fillId="0" borderId="9" xfId="1" applyFont="1" applyBorder="1" applyAlignment="1" applyProtection="1">
      <alignment horizontal="left" vertical="center"/>
    </xf>
    <xf numFmtId="0" fontId="15" fillId="7" borderId="7" xfId="1" applyFont="1" applyFill="1" applyBorder="1" applyAlignment="1" applyProtection="1">
      <alignment horizontal="left" vertical="center"/>
    </xf>
    <xf numFmtId="0" fontId="7" fillId="3" borderId="2" xfId="1" applyFont="1" applyFill="1" applyBorder="1" applyAlignment="1" applyProtection="1">
      <alignment vertical="center" wrapText="1"/>
    </xf>
    <xf numFmtId="0" fontId="6" fillId="0" borderId="2" xfId="1" applyFont="1" applyBorder="1" applyAlignment="1" applyProtection="1">
      <alignment horizontal="left" vertical="center" wrapText="1"/>
    </xf>
    <xf numFmtId="0" fontId="7" fillId="5" borderId="2" xfId="1" applyFont="1" applyFill="1" applyBorder="1" applyAlignment="1" applyProtection="1">
      <alignment horizontal="left" vertical="center"/>
    </xf>
    <xf numFmtId="0" fontId="15" fillId="7" borderId="13" xfId="1" applyFont="1" applyFill="1" applyBorder="1" applyAlignment="1" applyProtection="1">
      <alignment horizontal="left" vertical="center"/>
    </xf>
    <xf numFmtId="0" fontId="7" fillId="6" borderId="1" xfId="1" applyFont="1" applyFill="1" applyBorder="1" applyAlignment="1" applyProtection="1">
      <alignment horizontal="left" vertical="center"/>
    </xf>
    <xf numFmtId="0" fontId="7" fillId="3" borderId="25" xfId="1" applyFont="1" applyFill="1" applyBorder="1" applyAlignment="1" applyProtection="1">
      <alignment vertical="center"/>
    </xf>
    <xf numFmtId="0" fontId="15" fillId="2" borderId="9" xfId="1" applyFont="1" applyFill="1" applyBorder="1" applyAlignment="1" applyProtection="1">
      <alignment horizontal="left" vertical="center"/>
    </xf>
    <xf numFmtId="0" fontId="14" fillId="3" borderId="7" xfId="1" applyFont="1" applyFill="1" applyBorder="1" applyAlignment="1" applyProtection="1">
      <alignment vertical="center"/>
    </xf>
    <xf numFmtId="165" fontId="7" fillId="0" borderId="12" xfId="1" applyNumberFormat="1" applyFont="1" applyBorder="1" applyAlignment="1" applyProtection="1">
      <alignment horizontal="center" vertical="center" wrapText="1"/>
    </xf>
    <xf numFmtId="165" fontId="7" fillId="0" borderId="1" xfId="1" applyNumberFormat="1" applyFont="1" applyBorder="1" applyAlignment="1" applyProtection="1">
      <alignment horizontal="center" vertical="center" wrapText="1"/>
    </xf>
    <xf numFmtId="0" fontId="15" fillId="7" borderId="5" xfId="1" applyFont="1" applyFill="1" applyBorder="1" applyAlignment="1" applyProtection="1">
      <alignment vertical="center"/>
    </xf>
    <xf numFmtId="165" fontId="6" fillId="7" borderId="1" xfId="1" applyNumberFormat="1" applyFont="1" applyFill="1" applyBorder="1" applyAlignment="1" applyProtection="1">
      <alignment vertical="center"/>
    </xf>
    <xf numFmtId="165" fontId="6" fillId="7" borderId="1" xfId="1" applyNumberFormat="1" applyFont="1" applyFill="1" applyBorder="1" applyAlignment="1" applyProtection="1">
      <alignment horizontal="center" vertical="center"/>
    </xf>
    <xf numFmtId="0" fontId="7" fillId="5" borderId="5" xfId="1" applyFont="1" applyFill="1" applyBorder="1" applyAlignment="1" applyProtection="1">
      <alignment vertical="center"/>
    </xf>
    <xf numFmtId="165" fontId="6" fillId="0" borderId="36" xfId="1" applyNumberFormat="1" applyBorder="1" applyProtection="1">
      <protection locked="0"/>
    </xf>
    <xf numFmtId="165" fontId="6" fillId="0" borderId="0" xfId="1" applyNumberFormat="1" applyBorder="1" applyAlignment="1" applyProtection="1">
      <alignment vertical="center"/>
      <protection locked="0"/>
    </xf>
    <xf numFmtId="0" fontId="10" fillId="0" borderId="0" xfId="1" applyFont="1" applyBorder="1" applyAlignment="1" applyProtection="1">
      <alignment vertical="center" wrapText="1"/>
    </xf>
    <xf numFmtId="0" fontId="0" fillId="0" borderId="0" xfId="0" applyAlignment="1" applyProtection="1">
      <alignment vertical="center"/>
      <protection locked="0"/>
    </xf>
    <xf numFmtId="0" fontId="6" fillId="0" borderId="1" xfId="0" applyFont="1" applyBorder="1" applyAlignment="1" applyProtection="1">
      <alignment vertical="center"/>
      <protection locked="0"/>
    </xf>
    <xf numFmtId="166" fontId="6" fillId="0" borderId="1" xfId="0" applyNumberFormat="1" applyFont="1" applyBorder="1" applyAlignment="1" applyProtection="1">
      <alignment vertical="center"/>
      <protection locked="0"/>
    </xf>
    <xf numFmtId="166" fontId="0" fillId="0" borderId="1" xfId="0" applyNumberFormat="1" applyBorder="1" applyAlignment="1" applyProtection="1">
      <alignment vertical="center"/>
      <protection locked="0"/>
    </xf>
    <xf numFmtId="3" fontId="0" fillId="0" borderId="1" xfId="0" applyNumberFormat="1" applyBorder="1" applyAlignment="1" applyProtection="1">
      <alignment vertical="center"/>
      <protection locked="0"/>
    </xf>
    <xf numFmtId="0" fontId="7" fillId="0" borderId="1" xfId="0" applyFont="1" applyBorder="1" applyAlignment="1" applyProtection="1">
      <alignment vertical="center"/>
      <protection locked="0"/>
    </xf>
    <xf numFmtId="166" fontId="7" fillId="0" borderId="1" xfId="0" applyNumberFormat="1" applyFont="1" applyBorder="1" applyAlignment="1" applyProtection="1">
      <alignment vertical="center"/>
      <protection locked="0"/>
    </xf>
    <xf numFmtId="3" fontId="7" fillId="0" borderId="15" xfId="0" applyNumberFormat="1" applyFont="1" applyBorder="1" applyAlignment="1" applyProtection="1">
      <alignment vertical="center"/>
      <protection locked="0"/>
    </xf>
    <xf numFmtId="0" fontId="0" fillId="0" borderId="1" xfId="0" applyBorder="1" applyAlignment="1" applyProtection="1">
      <alignment vertical="center"/>
      <protection locked="0"/>
    </xf>
    <xf numFmtId="0" fontId="6" fillId="0" borderId="1" xfId="0" applyFont="1" applyFill="1" applyBorder="1" applyAlignment="1" applyProtection="1">
      <alignment vertical="center"/>
      <protection locked="0"/>
    </xf>
    <xf numFmtId="0" fontId="7" fillId="6" borderId="1" xfId="0" applyFont="1" applyFill="1" applyBorder="1" applyAlignment="1" applyProtection="1">
      <alignment horizontal="center" vertical="center"/>
    </xf>
    <xf numFmtId="0" fontId="7" fillId="6" borderId="1" xfId="0" applyFont="1" applyFill="1" applyBorder="1" applyAlignment="1" applyProtection="1">
      <alignment horizontal="center" vertical="center" wrapText="1"/>
    </xf>
    <xf numFmtId="0" fontId="7" fillId="6" borderId="1" xfId="0" applyFont="1" applyFill="1" applyBorder="1" applyAlignment="1" applyProtection="1">
      <alignment vertical="center" wrapText="1"/>
    </xf>
    <xf numFmtId="0" fontId="7" fillId="6" borderId="1" xfId="0" applyFont="1" applyFill="1" applyBorder="1" applyAlignment="1" applyProtection="1">
      <alignment horizontal="left" vertical="center" wrapText="1"/>
    </xf>
    <xf numFmtId="42" fontId="7" fillId="9" borderId="38" xfId="0" applyNumberFormat="1" applyFont="1" applyFill="1" applyBorder="1" applyAlignment="1" applyProtection="1">
      <alignment horizontal="right"/>
    </xf>
    <xf numFmtId="0" fontId="34" fillId="0" borderId="1" xfId="592" applyFont="1" applyBorder="1" applyAlignment="1">
      <alignment vertical="center" wrapText="1"/>
    </xf>
    <xf numFmtId="15" fontId="34" fillId="0" borderId="1" xfId="592" applyNumberFormat="1" applyFont="1" applyBorder="1" applyAlignment="1">
      <alignment vertical="center" wrapText="1"/>
    </xf>
    <xf numFmtId="14" fontId="34" fillId="0" borderId="1" xfId="592" applyNumberFormat="1" applyFont="1" applyBorder="1" applyAlignment="1">
      <alignment vertical="center" wrapText="1"/>
    </xf>
    <xf numFmtId="0" fontId="34" fillId="0" borderId="1" xfId="592" applyFont="1" applyBorder="1" applyAlignment="1">
      <alignment horizontal="center" vertical="center" wrapText="1"/>
    </xf>
    <xf numFmtId="0" fontId="1" fillId="0" borderId="0" xfId="592" applyFont="1"/>
    <xf numFmtId="0" fontId="1" fillId="0" borderId="0" xfId="592" applyFont="1" applyAlignment="1">
      <alignment horizontal="center"/>
    </xf>
    <xf numFmtId="0" fontId="17" fillId="0" borderId="0" xfId="592" applyFont="1" applyAlignment="1">
      <alignment horizontal="right"/>
    </xf>
    <xf numFmtId="0" fontId="1" fillId="0" borderId="0" xfId="592"/>
    <xf numFmtId="0" fontId="6" fillId="0" borderId="0" xfId="0" applyFont="1" applyAlignment="1" applyProtection="1">
      <alignment vertical="center" wrapText="1"/>
      <protection locked="0"/>
    </xf>
    <xf numFmtId="171" fontId="1" fillId="0" borderId="0" xfId="592" applyNumberFormat="1"/>
    <xf numFmtId="165" fontId="12" fillId="0" borderId="1" xfId="1" applyNumberFormat="1" applyFont="1" applyBorder="1" applyAlignment="1" applyProtection="1">
      <alignment vertical="center" wrapText="1"/>
      <protection locked="0"/>
    </xf>
    <xf numFmtId="0" fontId="6" fillId="9" borderId="14" xfId="1" applyFont="1" applyFill="1" applyBorder="1" applyAlignment="1" applyProtection="1">
      <alignment horizontal="left" vertical="center" wrapText="1"/>
      <protection locked="0"/>
    </xf>
    <xf numFmtId="0" fontId="6" fillId="0" borderId="20" xfId="1" applyFont="1" applyBorder="1" applyAlignment="1" applyProtection="1">
      <alignment horizontal="left" vertical="center" wrapText="1"/>
      <protection locked="0"/>
    </xf>
    <xf numFmtId="0" fontId="21" fillId="0" borderId="0" xfId="508" applyFont="1" applyFill="1" applyBorder="1" applyAlignment="1" applyProtection="1">
      <alignment horizontal="center" vertical="center" wrapText="1"/>
    </xf>
    <xf numFmtId="42" fontId="20" fillId="0" borderId="0" xfId="508" applyNumberFormat="1" applyFont="1" applyFill="1" applyBorder="1" applyAlignment="1" applyProtection="1">
      <alignment vertical="center"/>
      <protection locked="0"/>
    </xf>
    <xf numFmtId="42" fontId="20" fillId="0" borderId="0" xfId="508" applyNumberFormat="1" applyFont="1" applyFill="1" applyBorder="1" applyAlignment="1" applyProtection="1">
      <alignment vertical="center"/>
    </xf>
    <xf numFmtId="42" fontId="7" fillId="0" borderId="0" xfId="0" applyNumberFormat="1" applyFont="1" applyFill="1" applyBorder="1" applyAlignment="1" applyProtection="1">
      <alignment horizontal="right"/>
    </xf>
    <xf numFmtId="0" fontId="7" fillId="10" borderId="39" xfId="0" applyFont="1" applyFill="1" applyBorder="1" applyAlignment="1" applyProtection="1">
      <alignment horizontal="right"/>
    </xf>
    <xf numFmtId="0" fontId="21" fillId="0" borderId="30" xfId="508" applyFont="1" applyBorder="1" applyAlignment="1" applyProtection="1">
      <alignment horizontal="center" vertical="center" wrapText="1"/>
    </xf>
    <xf numFmtId="42" fontId="20" fillId="0" borderId="30" xfId="508" applyNumberFormat="1" applyFont="1" applyBorder="1" applyAlignment="1" applyProtection="1">
      <alignment vertical="center"/>
      <protection locked="0"/>
    </xf>
    <xf numFmtId="42" fontId="20" fillId="0" borderId="31" xfId="508" applyNumberFormat="1" applyFont="1" applyBorder="1" applyAlignment="1" applyProtection="1">
      <alignment vertical="center"/>
      <protection locked="0"/>
    </xf>
    <xf numFmtId="42" fontId="7" fillId="10" borderId="37" xfId="0" applyNumberFormat="1" applyFont="1" applyFill="1" applyBorder="1" applyAlignment="1" applyProtection="1">
      <alignment horizontal="right"/>
    </xf>
    <xf numFmtId="171" fontId="17" fillId="0" borderId="0" xfId="592" applyNumberFormat="1" applyFont="1" applyFill="1" applyBorder="1" applyAlignment="1">
      <alignment horizontal="center" vertical="center" wrapText="1"/>
    </xf>
    <xf numFmtId="0" fontId="32" fillId="0" borderId="0" xfId="592" applyFont="1" applyFill="1" applyBorder="1" applyAlignment="1">
      <alignment horizontal="center" vertical="center" wrapText="1"/>
    </xf>
    <xf numFmtId="1" fontId="32" fillId="0" borderId="0" xfId="592" applyNumberFormat="1" applyFont="1" applyFill="1" applyBorder="1" applyAlignment="1">
      <alignment horizontal="center" vertical="center" wrapText="1"/>
    </xf>
    <xf numFmtId="172" fontId="34" fillId="0" borderId="0" xfId="592" applyNumberFormat="1" applyFont="1" applyFill="1" applyBorder="1" applyAlignment="1">
      <alignment horizontal="center" vertical="center" wrapText="1"/>
    </xf>
    <xf numFmtId="171" fontId="34" fillId="0" borderId="0" xfId="592" applyNumberFormat="1" applyFont="1" applyFill="1" applyBorder="1" applyAlignment="1">
      <alignment vertical="center" wrapText="1"/>
    </xf>
    <xf numFmtId="0" fontId="34" fillId="0" borderId="0" xfId="592" applyFont="1" applyFill="1" applyBorder="1" applyAlignment="1">
      <alignment horizontal="center" vertical="center" wrapText="1"/>
    </xf>
    <xf numFmtId="173" fontId="34" fillId="0" borderId="0" xfId="592" applyNumberFormat="1" applyFont="1" applyFill="1" applyBorder="1" applyAlignment="1">
      <alignment horizontal="center" vertical="center" wrapText="1"/>
    </xf>
    <xf numFmtId="1" fontId="34" fillId="0" borderId="0" xfId="592" applyNumberFormat="1" applyFont="1" applyFill="1" applyBorder="1" applyAlignment="1">
      <alignment horizontal="center" vertical="center" wrapText="1"/>
    </xf>
    <xf numFmtId="1" fontId="1" fillId="0" borderId="0" xfId="592" applyNumberFormat="1" applyFont="1" applyFill="1" applyBorder="1"/>
    <xf numFmtId="171" fontId="1" fillId="0" borderId="0" xfId="592" applyNumberFormat="1" applyFont="1" applyFill="1" applyBorder="1"/>
    <xf numFmtId="0" fontId="1" fillId="0" borderId="0" xfId="592" applyFont="1" applyFill="1" applyBorder="1" applyAlignment="1">
      <alignment horizontal="center"/>
    </xf>
    <xf numFmtId="171" fontId="17" fillId="0" borderId="0" xfId="592" applyNumberFormat="1" applyFont="1" applyFill="1" applyBorder="1"/>
    <xf numFmtId="171" fontId="17" fillId="0" borderId="0" xfId="592" applyNumberFormat="1" applyFont="1" applyFill="1" applyBorder="1" applyAlignment="1">
      <alignment horizontal="center"/>
    </xf>
    <xf numFmtId="172" fontId="17" fillId="0" borderId="0" xfId="592" applyNumberFormat="1" applyFont="1" applyFill="1" applyBorder="1" applyAlignment="1">
      <alignment horizontal="center"/>
    </xf>
    <xf numFmtId="1" fontId="17" fillId="0" borderId="0" xfId="592" applyNumberFormat="1" applyFont="1" applyFill="1" applyBorder="1" applyAlignment="1">
      <alignment horizontal="center"/>
    </xf>
    <xf numFmtId="174" fontId="17" fillId="0" borderId="0" xfId="592" applyNumberFormat="1" applyFont="1" applyFill="1" applyBorder="1" applyAlignment="1">
      <alignment horizontal="center"/>
    </xf>
    <xf numFmtId="0" fontId="1" fillId="0" borderId="0" xfId="592" applyFont="1" applyFill="1" applyBorder="1"/>
    <xf numFmtId="171" fontId="33" fillId="0" borderId="0" xfId="592" applyNumberFormat="1" applyFont="1" applyFill="1" applyBorder="1"/>
    <xf numFmtId="171" fontId="17" fillId="0" borderId="0" xfId="592" applyNumberFormat="1" applyFont="1" applyFill="1" applyBorder="1" applyAlignment="1">
      <alignment vertical="center" wrapText="1"/>
    </xf>
    <xf numFmtId="0" fontId="17" fillId="0" borderId="0" xfId="592" applyFont="1" applyFill="1" applyBorder="1" applyAlignment="1">
      <alignment vertical="center" wrapText="1"/>
    </xf>
    <xf numFmtId="171" fontId="32" fillId="0" borderId="0" xfId="592" applyNumberFormat="1" applyFont="1" applyFill="1" applyBorder="1" applyAlignment="1">
      <alignment vertical="center" wrapText="1"/>
    </xf>
    <xf numFmtId="0" fontId="1" fillId="0" borderId="19" xfId="592" applyFont="1" applyBorder="1"/>
    <xf numFmtId="0" fontId="17" fillId="0" borderId="29" xfId="593" applyFont="1" applyBorder="1" applyAlignment="1" applyProtection="1">
      <alignment horizontal="center" vertical="center" wrapText="1"/>
    </xf>
    <xf numFmtId="0" fontId="1" fillId="0" borderId="30" xfId="592" applyFont="1" applyBorder="1"/>
    <xf numFmtId="0" fontId="1" fillId="0" borderId="31" xfId="592" applyFont="1" applyBorder="1"/>
    <xf numFmtId="9" fontId="0" fillId="0" borderId="0" xfId="496" applyFont="1"/>
    <xf numFmtId="165" fontId="7" fillId="0" borderId="1" xfId="1" applyNumberFormat="1" applyFont="1" applyBorder="1" applyAlignment="1" applyProtection="1">
      <alignment horizontal="center" vertical="center" wrapText="1"/>
    </xf>
    <xf numFmtId="0" fontId="21" fillId="0" borderId="1" xfId="508" applyFont="1" applyBorder="1" applyAlignment="1" applyProtection="1">
      <alignment horizontal="center" vertical="center" wrapText="1"/>
    </xf>
    <xf numFmtId="0" fontId="21" fillId="0" borderId="4" xfId="508" applyFont="1" applyBorder="1" applyAlignment="1" applyProtection="1">
      <alignment horizontal="center" vertical="center" wrapText="1"/>
      <protection locked="0"/>
    </xf>
    <xf numFmtId="0" fontId="7" fillId="0" borderId="4" xfId="1" applyFont="1" applyFill="1" applyBorder="1" applyAlignment="1" applyProtection="1">
      <alignment horizontal="center" vertical="center" wrapText="1"/>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6" borderId="1" xfId="0" applyFont="1" applyFill="1" applyBorder="1" applyAlignment="1" applyProtection="1">
      <alignment horizontal="center" vertical="center"/>
    </xf>
    <xf numFmtId="9" fontId="27" fillId="12" borderId="1" xfId="595" applyFont="1" applyFill="1" applyBorder="1" applyProtection="1"/>
    <xf numFmtId="0" fontId="17" fillId="0" borderId="0" xfId="593" applyFont="1" applyBorder="1" applyAlignment="1" applyProtection="1">
      <alignment horizontal="center" vertical="center" wrapText="1"/>
    </xf>
    <xf numFmtId="0" fontId="33" fillId="0" borderId="0" xfId="593" applyFont="1" applyBorder="1" applyAlignment="1" applyProtection="1">
      <alignment horizontal="center" vertical="center" wrapText="1"/>
      <protection locked="0"/>
    </xf>
    <xf numFmtId="0" fontId="1" fillId="0" borderId="0" xfId="592" applyFont="1" applyBorder="1"/>
    <xf numFmtId="42" fontId="20" fillId="0" borderId="28" xfId="508" applyNumberFormat="1" applyFont="1" applyBorder="1" applyAlignment="1" applyProtection="1">
      <alignment vertical="center"/>
      <protection locked="0"/>
    </xf>
    <xf numFmtId="0" fontId="7" fillId="6" borderId="1" xfId="0" applyFont="1" applyFill="1" applyBorder="1" applyAlignment="1" applyProtection="1">
      <alignment horizontal="center" vertical="center"/>
    </xf>
    <xf numFmtId="0" fontId="6" fillId="0" borderId="2" xfId="1" applyFont="1" applyFill="1" applyBorder="1" applyAlignment="1" applyProtection="1">
      <alignment horizontal="left" vertical="center" wrapText="1"/>
    </xf>
    <xf numFmtId="0" fontId="6" fillId="0" borderId="5" xfId="1" applyFont="1" applyFill="1" applyBorder="1" applyAlignment="1" applyProtection="1">
      <alignment horizontal="left" vertical="center" wrapText="1"/>
      <protection locked="0"/>
    </xf>
    <xf numFmtId="165" fontId="12" fillId="0" borderId="1" xfId="1" applyNumberFormat="1" applyFont="1" applyFill="1" applyBorder="1" applyAlignment="1" applyProtection="1">
      <alignment vertical="center"/>
      <protection locked="0"/>
    </xf>
    <xf numFmtId="165" fontId="12" fillId="0" borderId="1" xfId="1" applyNumberFormat="1" applyFont="1" applyFill="1" applyBorder="1" applyAlignment="1" applyProtection="1">
      <alignment horizontal="center" vertical="center"/>
    </xf>
    <xf numFmtId="0" fontId="40" fillId="0" borderId="0" xfId="1" applyFont="1"/>
    <xf numFmtId="0" fontId="38" fillId="0" borderId="0" xfId="1" applyFont="1" applyAlignment="1"/>
    <xf numFmtId="0" fontId="39" fillId="15" borderId="45" xfId="1" applyFont="1" applyFill="1" applyBorder="1" applyAlignment="1">
      <alignment horizontal="center" vertical="center" wrapText="1"/>
    </xf>
    <xf numFmtId="0" fontId="40" fillId="0" borderId="0" xfId="1" applyFont="1" applyAlignment="1">
      <alignment vertical="center" wrapText="1"/>
    </xf>
    <xf numFmtId="0" fontId="39" fillId="0" borderId="45" xfId="1" applyFont="1" applyBorder="1" applyAlignment="1">
      <alignment horizontal="left" vertical="center" wrapText="1"/>
    </xf>
    <xf numFmtId="3" fontId="42" fillId="0" borderId="45" xfId="1" applyNumberFormat="1" applyFont="1" applyBorder="1" applyAlignment="1">
      <alignment horizontal="center" vertical="center"/>
    </xf>
    <xf numFmtId="0" fontId="39" fillId="16" borderId="45" xfId="1" applyFont="1" applyFill="1" applyBorder="1" applyAlignment="1">
      <alignment horizontal="left" vertical="center" wrapText="1"/>
    </xf>
    <xf numFmtId="3" fontId="42" fillId="16" borderId="45" xfId="1" applyNumberFormat="1" applyFont="1" applyFill="1" applyBorder="1" applyAlignment="1">
      <alignment horizontal="center" vertical="center"/>
    </xf>
    <xf numFmtId="0" fontId="39" fillId="14" borderId="49" xfId="1" applyFont="1" applyFill="1" applyBorder="1" applyAlignment="1">
      <alignment horizontal="left" vertical="center" wrapText="1"/>
    </xf>
    <xf numFmtId="3" fontId="39" fillId="14" borderId="49" xfId="1" applyNumberFormat="1" applyFont="1" applyFill="1" applyBorder="1" applyAlignment="1">
      <alignment horizontal="center" vertical="center"/>
    </xf>
    <xf numFmtId="0" fontId="39" fillId="14" borderId="44" xfId="1" applyFont="1" applyFill="1" applyBorder="1" applyAlignment="1">
      <alignment horizontal="left" vertical="center" wrapText="1"/>
    </xf>
    <xf numFmtId="3" fontId="39" fillId="14" borderId="44" xfId="1" applyNumberFormat="1" applyFont="1" applyFill="1" applyBorder="1" applyAlignment="1">
      <alignment horizontal="center" vertical="center"/>
    </xf>
    <xf numFmtId="3" fontId="43" fillId="0" borderId="1" xfId="1" applyNumberFormat="1" applyFont="1" applyBorder="1" applyAlignment="1">
      <alignment horizontal="center" vertical="center"/>
    </xf>
    <xf numFmtId="0" fontId="39" fillId="14" borderId="53" xfId="1" applyFont="1" applyFill="1" applyBorder="1" applyAlignment="1">
      <alignment horizontal="left" vertical="center" wrapText="1"/>
    </xf>
    <xf numFmtId="3" fontId="39" fillId="14" borderId="53" xfId="1" applyNumberFormat="1" applyFont="1" applyFill="1" applyBorder="1" applyAlignment="1">
      <alignment horizontal="center" vertical="center"/>
    </xf>
    <xf numFmtId="3" fontId="43" fillId="0" borderId="30" xfId="1" applyNumberFormat="1" applyFont="1" applyBorder="1" applyAlignment="1">
      <alignment horizontal="center" vertical="center"/>
    </xf>
    <xf numFmtId="3" fontId="42" fillId="16" borderId="54" xfId="1" applyNumberFormat="1" applyFont="1" applyFill="1" applyBorder="1" applyAlignment="1">
      <alignment horizontal="center" vertical="center"/>
    </xf>
    <xf numFmtId="3" fontId="42" fillId="0" borderId="54" xfId="1" applyNumberFormat="1" applyFont="1" applyBorder="1" applyAlignment="1">
      <alignment horizontal="center" vertical="center"/>
    </xf>
    <xf numFmtId="0" fontId="39" fillId="13" borderId="40" xfId="1" applyFont="1" applyFill="1" applyBorder="1" applyAlignment="1">
      <alignment horizontal="center" vertical="center"/>
    </xf>
    <xf numFmtId="0" fontId="39" fillId="15" borderId="54" xfId="1" applyFont="1" applyFill="1" applyBorder="1" applyAlignment="1">
      <alignment horizontal="center" vertical="center" wrapText="1"/>
    </xf>
    <xf numFmtId="3" fontId="39" fillId="14" borderId="55" xfId="1" applyNumberFormat="1" applyFont="1" applyFill="1" applyBorder="1" applyAlignment="1">
      <alignment horizontal="center" vertical="center"/>
    </xf>
    <xf numFmtId="3" fontId="39" fillId="14" borderId="59" xfId="1" applyNumberFormat="1" applyFont="1" applyFill="1" applyBorder="1" applyAlignment="1">
      <alignment horizontal="center" vertical="center"/>
    </xf>
    <xf numFmtId="3" fontId="39" fillId="14" borderId="60" xfId="1" applyNumberFormat="1" applyFont="1" applyFill="1" applyBorder="1" applyAlignment="1">
      <alignment horizontal="center" vertical="center"/>
    </xf>
    <xf numFmtId="0" fontId="39" fillId="0" borderId="53" xfId="1" applyFont="1" applyBorder="1" applyAlignment="1">
      <alignment horizontal="left" vertical="center" wrapText="1"/>
    </xf>
    <xf numFmtId="3" fontId="39" fillId="0" borderId="53" xfId="1" applyNumberFormat="1" applyFont="1" applyBorder="1" applyAlignment="1">
      <alignment horizontal="center" vertical="center"/>
    </xf>
    <xf numFmtId="3" fontId="39" fillId="0" borderId="60" xfId="1" applyNumberFormat="1" applyFont="1" applyBorder="1" applyAlignment="1">
      <alignment horizontal="center" vertical="center"/>
    </xf>
    <xf numFmtId="0" fontId="17" fillId="0" borderId="2" xfId="0" applyFont="1" applyBorder="1" applyAlignment="1">
      <alignment vertical="center"/>
    </xf>
    <xf numFmtId="0" fontId="6" fillId="0" borderId="0" xfId="0" applyFont="1"/>
    <xf numFmtId="0" fontId="0" fillId="0" borderId="1" xfId="0" applyBorder="1"/>
    <xf numFmtId="9" fontId="0" fillId="0" borderId="1" xfId="496" applyFont="1" applyBorder="1"/>
    <xf numFmtId="165" fontId="7" fillId="0" borderId="30" xfId="1" applyNumberFormat="1" applyFont="1" applyBorder="1" applyAlignment="1" applyProtection="1">
      <alignment horizontal="center" vertical="center" wrapText="1"/>
    </xf>
    <xf numFmtId="165" fontId="12" fillId="0" borderId="30" xfId="1" applyNumberFormat="1" applyFont="1" applyBorder="1" applyAlignment="1" applyProtection="1">
      <alignment horizontal="center" vertical="center"/>
    </xf>
    <xf numFmtId="165" fontId="14" fillId="3" borderId="33" xfId="1" applyNumberFormat="1" applyFont="1" applyFill="1" applyBorder="1" applyAlignment="1" applyProtection="1">
      <alignment vertical="center"/>
    </xf>
    <xf numFmtId="0" fontId="0" fillId="0" borderId="2" xfId="0" applyBorder="1" applyAlignment="1">
      <alignment vertical="center"/>
    </xf>
    <xf numFmtId="0" fontId="7" fillId="6" borderId="30" xfId="0" applyFont="1" applyFill="1" applyBorder="1" applyAlignment="1" applyProtection="1">
      <alignment horizontal="center" vertical="center" wrapText="1"/>
    </xf>
    <xf numFmtId="3" fontId="0" fillId="0" borderId="30" xfId="0" applyNumberFormat="1" applyBorder="1" applyAlignment="1" applyProtection="1">
      <alignment vertical="center"/>
      <protection locked="0"/>
    </xf>
    <xf numFmtId="0" fontId="6" fillId="0" borderId="2" xfId="0" applyFont="1" applyBorder="1" applyAlignment="1" applyProtection="1">
      <alignment vertical="center"/>
      <protection locked="0"/>
    </xf>
    <xf numFmtId="0" fontId="7" fillId="0" borderId="27" xfId="0" applyFont="1" applyBorder="1" applyAlignment="1" applyProtection="1">
      <alignment vertical="center"/>
      <protection locked="0"/>
    </xf>
    <xf numFmtId="166" fontId="7" fillId="0" borderId="28" xfId="0" applyNumberFormat="1" applyFont="1" applyBorder="1" applyAlignment="1" applyProtection="1">
      <alignment vertical="center"/>
      <protection locked="0"/>
    </xf>
    <xf numFmtId="3" fontId="7" fillId="0" borderId="31" xfId="0" applyNumberFormat="1" applyFont="1" applyBorder="1" applyAlignment="1" applyProtection="1">
      <alignment vertical="center"/>
      <protection locked="0"/>
    </xf>
    <xf numFmtId="0" fontId="6" fillId="0" borderId="1" xfId="0" applyFont="1" applyBorder="1"/>
    <xf numFmtId="175" fontId="6" fillId="0" borderId="1" xfId="596" applyNumberFormat="1" applyFont="1" applyBorder="1"/>
    <xf numFmtId="0" fontId="0" fillId="0" borderId="1" xfId="0" applyBorder="1" applyAlignment="1">
      <alignment horizontal="left"/>
    </xf>
    <xf numFmtId="175" fontId="0" fillId="0" borderId="1" xfId="596" applyNumberFormat="1" applyFont="1" applyBorder="1"/>
    <xf numFmtId="0" fontId="6" fillId="0" borderId="0" xfId="0" applyFont="1" applyAlignment="1">
      <alignment horizontal="right"/>
    </xf>
    <xf numFmtId="175" fontId="6" fillId="0" borderId="1" xfId="596" applyNumberFormat="1" applyFont="1" applyFill="1" applyBorder="1"/>
    <xf numFmtId="0" fontId="6" fillId="2" borderId="1" xfId="1" applyFont="1" applyFill="1" applyBorder="1" applyAlignment="1">
      <alignment horizontal="left" vertical="center"/>
    </xf>
    <xf numFmtId="176" fontId="6" fillId="2" borderId="1" xfId="596" applyNumberFormat="1" applyFont="1" applyFill="1" applyBorder="1" applyAlignment="1">
      <alignment vertical="center"/>
    </xf>
    <xf numFmtId="177" fontId="6" fillId="0" borderId="1" xfId="0" applyNumberFormat="1" applyFont="1" applyBorder="1"/>
    <xf numFmtId="0" fontId="6" fillId="0" borderId="1" xfId="1" applyFont="1" applyBorder="1" applyAlignment="1">
      <alignment horizontal="left" vertical="center"/>
    </xf>
    <xf numFmtId="177" fontId="6" fillId="0" borderId="1" xfId="0" applyNumberFormat="1" applyFont="1" applyFill="1" applyBorder="1"/>
    <xf numFmtId="0" fontId="6" fillId="0" borderId="1" xfId="1" applyFont="1" applyFill="1" applyBorder="1" applyAlignment="1">
      <alignment horizontal="left" vertical="center"/>
    </xf>
    <xf numFmtId="166" fontId="6" fillId="0" borderId="28" xfId="0" applyNumberFormat="1" applyFont="1" applyBorder="1" applyAlignment="1" applyProtection="1">
      <alignment vertical="center"/>
      <protection locked="0"/>
    </xf>
    <xf numFmtId="0" fontId="6" fillId="0" borderId="2" xfId="0" applyFont="1" applyBorder="1" applyAlignment="1">
      <alignment vertical="center"/>
    </xf>
    <xf numFmtId="171" fontId="34" fillId="0" borderId="1" xfId="592" applyNumberFormat="1" applyFont="1" applyBorder="1" applyAlignment="1">
      <alignment vertical="center" wrapText="1"/>
    </xf>
    <xf numFmtId="0" fontId="1" fillId="0" borderId="1" xfId="592" applyFont="1" applyBorder="1"/>
    <xf numFmtId="0" fontId="0" fillId="0" borderId="2" xfId="0" applyBorder="1" applyProtection="1">
      <protection locked="0"/>
    </xf>
    <xf numFmtId="0" fontId="6" fillId="0" borderId="2" xfId="0" applyFont="1" applyBorder="1" applyProtection="1">
      <protection locked="0"/>
    </xf>
    <xf numFmtId="0" fontId="0" fillId="0" borderId="27" xfId="0" applyBorder="1" applyProtection="1">
      <protection locked="0"/>
    </xf>
    <xf numFmtId="0" fontId="34" fillId="0" borderId="28" xfId="592" applyFont="1" applyBorder="1" applyAlignment="1">
      <alignment vertical="center" wrapText="1"/>
    </xf>
    <xf numFmtId="15" fontId="34" fillId="0" borderId="28" xfId="592" applyNumberFormat="1" applyFont="1" applyBorder="1" applyAlignment="1">
      <alignment vertical="center" wrapText="1"/>
    </xf>
    <xf numFmtId="14" fontId="34" fillId="0" borderId="28" xfId="592" applyNumberFormat="1" applyFont="1" applyBorder="1" applyAlignment="1">
      <alignment vertical="center" wrapText="1"/>
    </xf>
    <xf numFmtId="0" fontId="34" fillId="0" borderId="28" xfId="592" applyFont="1" applyBorder="1" applyAlignment="1">
      <alignment horizontal="center" vertical="center" wrapText="1"/>
    </xf>
    <xf numFmtId="171" fontId="34" fillId="0" borderId="28" xfId="592" applyNumberFormat="1" applyFont="1" applyBorder="1" applyAlignment="1">
      <alignment vertical="center" wrapText="1"/>
    </xf>
    <xf numFmtId="0" fontId="1" fillId="0" borderId="28" xfId="592" applyFont="1" applyBorder="1"/>
    <xf numFmtId="0" fontId="20" fillId="0" borderId="28" xfId="508" applyFont="1" applyBorder="1" applyAlignment="1" applyProtection="1">
      <alignment vertical="center"/>
      <protection locked="0"/>
    </xf>
    <xf numFmtId="0" fontId="20" fillId="0" borderId="28" xfId="508" applyFont="1" applyBorder="1" applyAlignment="1" applyProtection="1">
      <alignment vertical="center" wrapText="1"/>
      <protection locked="0"/>
    </xf>
    <xf numFmtId="0" fontId="7" fillId="6" borderId="37" xfId="0" applyFont="1" applyFill="1" applyBorder="1" applyAlignment="1" applyProtection="1">
      <alignment horizontal="right"/>
    </xf>
    <xf numFmtId="0" fontId="7" fillId="6" borderId="63" xfId="0" applyFont="1" applyFill="1" applyBorder="1" applyAlignment="1" applyProtection="1">
      <alignment horizontal="right"/>
    </xf>
    <xf numFmtId="42" fontId="7" fillId="6" borderId="32" xfId="0" applyNumberFormat="1" applyFont="1" applyFill="1" applyBorder="1" applyAlignment="1" applyProtection="1">
      <alignment horizontal="right"/>
    </xf>
    <xf numFmtId="42" fontId="7" fillId="6" borderId="38" xfId="0" applyNumberFormat="1" applyFont="1" applyFill="1" applyBorder="1" applyAlignment="1" applyProtection="1">
      <alignment horizontal="right"/>
    </xf>
    <xf numFmtId="0" fontId="7" fillId="6" borderId="37" xfId="0" applyFont="1" applyFill="1" applyBorder="1" applyAlignment="1" applyProtection="1">
      <alignment horizontal="right"/>
      <protection locked="0"/>
    </xf>
    <xf numFmtId="0" fontId="0" fillId="0" borderId="8" xfId="0" applyBorder="1" applyAlignment="1">
      <alignment vertical="center"/>
    </xf>
    <xf numFmtId="166" fontId="6" fillId="0" borderId="6" xfId="0" applyNumberFormat="1" applyFont="1" applyBorder="1" applyAlignment="1" applyProtection="1">
      <alignment vertical="center"/>
      <protection locked="0"/>
    </xf>
    <xf numFmtId="166" fontId="0" fillId="0" borderId="6" xfId="0" applyNumberFormat="1" applyBorder="1" applyAlignment="1" applyProtection="1">
      <alignment vertical="center"/>
      <protection locked="0"/>
    </xf>
    <xf numFmtId="3" fontId="0" fillId="0" borderId="64" xfId="0" applyNumberFormat="1" applyBorder="1" applyAlignment="1" applyProtection="1">
      <alignment vertical="center"/>
      <protection locked="0"/>
    </xf>
    <xf numFmtId="0" fontId="6" fillId="0" borderId="8" xfId="0" applyFont="1" applyBorder="1" applyAlignment="1">
      <alignment vertical="center"/>
    </xf>
    <xf numFmtId="0" fontId="10" fillId="0" borderId="18" xfId="1" applyFont="1" applyBorder="1" applyAlignment="1" applyProtection="1">
      <alignment horizontal="center" vertical="center" wrapText="1"/>
    </xf>
    <xf numFmtId="0" fontId="7" fillId="4" borderId="3" xfId="1" applyFont="1" applyFill="1" applyBorder="1" applyAlignment="1" applyProtection="1">
      <alignment horizontal="center" vertical="center" wrapText="1"/>
      <protection locked="0"/>
    </xf>
    <xf numFmtId="0" fontId="7" fillId="4" borderId="21" xfId="1" applyFont="1" applyFill="1" applyBorder="1" applyAlignment="1" applyProtection="1">
      <alignment horizontal="center" vertical="center" wrapText="1"/>
      <protection locked="0"/>
    </xf>
    <xf numFmtId="0" fontId="7" fillId="4" borderId="4" xfId="1" applyFont="1" applyFill="1" applyBorder="1" applyAlignment="1" applyProtection="1">
      <alignment horizontal="center" vertical="center" wrapText="1"/>
      <protection locked="0"/>
    </xf>
    <xf numFmtId="0" fontId="7" fillId="4" borderId="2" xfId="1" applyFont="1" applyFill="1" applyBorder="1" applyAlignment="1" applyProtection="1">
      <alignment horizontal="center" vertical="center" wrapText="1"/>
      <protection locked="0"/>
    </xf>
    <xf numFmtId="0" fontId="7" fillId="4" borderId="5" xfId="1" applyFont="1" applyFill="1" applyBorder="1" applyAlignment="1" applyProtection="1">
      <alignment horizontal="center" vertical="center" wrapText="1"/>
      <protection locked="0"/>
    </xf>
    <xf numFmtId="0" fontId="7" fillId="4" borderId="1" xfId="1" applyFont="1" applyFill="1" applyBorder="1" applyAlignment="1" applyProtection="1">
      <alignment horizontal="center" vertical="center" wrapText="1"/>
      <protection locked="0"/>
    </xf>
    <xf numFmtId="0" fontId="10" fillId="0" borderId="2" xfId="1" applyFont="1" applyBorder="1" applyAlignment="1" applyProtection="1">
      <alignment horizontal="center" vertical="center"/>
    </xf>
    <xf numFmtId="0" fontId="7" fillId="0" borderId="6" xfId="1" applyFont="1" applyBorder="1" applyAlignment="1" applyProtection="1">
      <alignment horizontal="center" vertical="center" wrapText="1"/>
    </xf>
    <xf numFmtId="0" fontId="7" fillId="0" borderId="10" xfId="1" applyFont="1" applyBorder="1" applyAlignment="1" applyProtection="1">
      <alignment horizontal="center" vertical="center" wrapText="1"/>
    </xf>
    <xf numFmtId="0" fontId="7" fillId="0" borderId="19" xfId="1" applyFont="1" applyBorder="1" applyAlignment="1" applyProtection="1">
      <alignment horizontal="center" vertical="center" wrapText="1"/>
    </xf>
    <xf numFmtId="165" fontId="7" fillId="0" borderId="1" xfId="1" applyNumberFormat="1" applyFont="1" applyBorder="1" applyAlignment="1" applyProtection="1">
      <alignment horizontal="center" vertical="center" wrapText="1"/>
    </xf>
    <xf numFmtId="165" fontId="7" fillId="0" borderId="15" xfId="1" applyNumberFormat="1" applyFont="1" applyBorder="1" applyAlignment="1" applyProtection="1">
      <alignment horizontal="center" vertical="center" wrapText="1"/>
    </xf>
    <xf numFmtId="165" fontId="7" fillId="0" borderId="16" xfId="1" applyNumberFormat="1" applyFont="1" applyBorder="1" applyAlignment="1" applyProtection="1">
      <alignment horizontal="center" vertical="center" wrapText="1"/>
    </xf>
    <xf numFmtId="165" fontId="7" fillId="0" borderId="17" xfId="1" applyNumberFormat="1" applyFont="1" applyBorder="1" applyAlignment="1" applyProtection="1">
      <alignment horizontal="center" vertical="center" wrapText="1"/>
    </xf>
    <xf numFmtId="165" fontId="7" fillId="0" borderId="18" xfId="1" applyNumberFormat="1" applyFont="1" applyBorder="1" applyAlignment="1" applyProtection="1">
      <alignment horizontal="center" vertical="center" wrapText="1"/>
    </xf>
    <xf numFmtId="165" fontId="7" fillId="0" borderId="29" xfId="1" applyNumberFormat="1" applyFont="1" applyBorder="1" applyAlignment="1" applyProtection="1">
      <alignment horizontal="center" vertical="center" wrapText="1"/>
    </xf>
    <xf numFmtId="165" fontId="7" fillId="0" borderId="30" xfId="1" applyNumberFormat="1" applyFont="1" applyBorder="1" applyAlignment="1" applyProtection="1">
      <alignment horizontal="center" vertical="center" wrapText="1"/>
    </xf>
    <xf numFmtId="0" fontId="10" fillId="0" borderId="3" xfId="1" applyFont="1" applyBorder="1" applyAlignment="1" applyProtection="1">
      <alignment horizontal="center" vertical="center"/>
    </xf>
    <xf numFmtId="0" fontId="35" fillId="4" borderId="61" xfId="1" applyFont="1" applyFill="1" applyBorder="1" applyAlignment="1">
      <alignment horizontal="center" vertical="center" wrapText="1"/>
    </xf>
    <xf numFmtId="0" fontId="35" fillId="4" borderId="62" xfId="1" applyFont="1" applyFill="1" applyBorder="1" applyAlignment="1">
      <alignment horizontal="center" vertical="center" wrapText="1"/>
    </xf>
    <xf numFmtId="0" fontId="35" fillId="4" borderId="23" xfId="1" applyFont="1" applyFill="1" applyBorder="1" applyAlignment="1">
      <alignment horizontal="center" vertical="center" wrapText="1"/>
    </xf>
    <xf numFmtId="0" fontId="35" fillId="4" borderId="34" xfId="1" applyFont="1" applyFill="1" applyBorder="1" applyAlignment="1">
      <alignment horizontal="center" vertical="center" wrapText="1"/>
    </xf>
    <xf numFmtId="0" fontId="35" fillId="4" borderId="0" xfId="1" applyFont="1" applyFill="1" applyBorder="1" applyAlignment="1">
      <alignment horizontal="center" vertical="center" wrapText="1"/>
    </xf>
    <xf numFmtId="0" fontId="35" fillId="4" borderId="20" xfId="1" applyFont="1" applyFill="1" applyBorder="1" applyAlignment="1">
      <alignment horizontal="center" vertical="center" wrapText="1"/>
    </xf>
    <xf numFmtId="0" fontId="35" fillId="4" borderId="39" xfId="1" applyFont="1" applyFill="1" applyBorder="1" applyAlignment="1">
      <alignment horizontal="center" vertical="center" wrapText="1"/>
    </xf>
    <xf numFmtId="0" fontId="35" fillId="4" borderId="35" xfId="1" applyFont="1" applyFill="1" applyBorder="1" applyAlignment="1">
      <alignment horizontal="center" vertical="center" wrapText="1"/>
    </xf>
    <xf numFmtId="0" fontId="35" fillId="4" borderId="63" xfId="1" applyFont="1" applyFill="1" applyBorder="1" applyAlignment="1">
      <alignment horizontal="center" vertical="center" wrapText="1"/>
    </xf>
    <xf numFmtId="0" fontId="7" fillId="0" borderId="4" xfId="1" applyFont="1" applyBorder="1" applyAlignment="1" applyProtection="1">
      <alignment horizontal="center" vertical="center" wrapText="1"/>
    </xf>
    <xf numFmtId="0" fontId="7" fillId="0" borderId="1" xfId="1" applyFont="1" applyBorder="1" applyAlignment="1" applyProtection="1">
      <alignment horizontal="center" vertical="center" wrapText="1"/>
    </xf>
    <xf numFmtId="165" fontId="7" fillId="0" borderId="4" xfId="1" applyNumberFormat="1" applyFont="1" applyBorder="1" applyAlignment="1" applyProtection="1">
      <alignment horizontal="center" vertical="center" wrapText="1"/>
    </xf>
    <xf numFmtId="0" fontId="7" fillId="6" borderId="3" xfId="0" applyFont="1" applyFill="1" applyBorder="1" applyAlignment="1" applyProtection="1">
      <alignment horizontal="left" vertical="center" wrapText="1"/>
    </xf>
    <xf numFmtId="0" fontId="7" fillId="6" borderId="2" xfId="0" applyFont="1" applyFill="1" applyBorder="1" applyAlignment="1" applyProtection="1">
      <alignment horizontal="left" vertical="center" wrapText="1"/>
    </xf>
    <xf numFmtId="0" fontId="7" fillId="6" borderId="4" xfId="0" applyFont="1" applyFill="1" applyBorder="1" applyAlignment="1" applyProtection="1">
      <alignment horizontal="center" vertical="center"/>
    </xf>
    <xf numFmtId="0" fontId="7" fillId="6" borderId="1" xfId="0" applyFont="1" applyFill="1" applyBorder="1" applyAlignment="1" applyProtection="1">
      <alignment horizontal="center" vertical="center"/>
    </xf>
    <xf numFmtId="0" fontId="7" fillId="6" borderId="29" xfId="0" applyFont="1" applyFill="1" applyBorder="1" applyAlignment="1" applyProtection="1">
      <alignment horizontal="center" vertical="center"/>
    </xf>
    <xf numFmtId="0" fontId="13" fillId="0" borderId="0" xfId="0" applyFont="1" applyBorder="1" applyAlignment="1" applyProtection="1">
      <alignment horizontal="center" vertical="center"/>
    </xf>
    <xf numFmtId="0" fontId="21" fillId="0" borderId="0" xfId="508" applyFont="1" applyFill="1" applyBorder="1" applyAlignment="1" applyProtection="1">
      <alignment horizontal="center" vertical="center" wrapText="1"/>
    </xf>
    <xf numFmtId="0" fontId="21" fillId="0" borderId="0" xfId="508" applyFont="1" applyFill="1" applyBorder="1" applyAlignment="1" applyProtection="1">
      <alignment horizontal="center" vertical="center" wrapText="1"/>
      <protection locked="0"/>
    </xf>
    <xf numFmtId="0" fontId="22" fillId="0" borderId="4" xfId="508" applyFont="1" applyBorder="1" applyAlignment="1" applyProtection="1">
      <alignment horizontal="center" vertical="center" wrapText="1"/>
    </xf>
    <xf numFmtId="0" fontId="22" fillId="0" borderId="1" xfId="508" applyFont="1" applyBorder="1" applyAlignment="1" applyProtection="1">
      <alignment horizontal="center" vertical="center" wrapText="1"/>
    </xf>
    <xf numFmtId="0" fontId="21" fillId="0" borderId="4" xfId="508" applyFont="1" applyBorder="1" applyAlignment="1" applyProtection="1">
      <alignment horizontal="center" vertical="center" wrapText="1"/>
    </xf>
    <xf numFmtId="0" fontId="21" fillId="0" borderId="1" xfId="508" applyFont="1" applyBorder="1" applyAlignment="1" applyProtection="1">
      <alignment horizontal="center" vertical="center" wrapText="1"/>
    </xf>
    <xf numFmtId="0" fontId="21" fillId="0" borderId="3" xfId="508" applyFont="1" applyBorder="1" applyAlignment="1" applyProtection="1">
      <alignment horizontal="center" vertical="center" wrapText="1"/>
    </xf>
    <xf numFmtId="0" fontId="21" fillId="0" borderId="2" xfId="508" applyFont="1" applyBorder="1" applyAlignment="1" applyProtection="1">
      <alignment horizontal="center" vertical="center" wrapText="1"/>
    </xf>
    <xf numFmtId="0" fontId="21" fillId="0" borderId="4" xfId="508" applyFont="1" applyBorder="1" applyAlignment="1" applyProtection="1">
      <alignment horizontal="center" vertical="center" wrapText="1"/>
      <protection locked="0"/>
    </xf>
    <xf numFmtId="0" fontId="21" fillId="0" borderId="29" xfId="508" applyFont="1" applyBorder="1" applyAlignment="1" applyProtection="1">
      <alignment horizontal="center" vertical="center" wrapText="1"/>
      <protection locked="0"/>
    </xf>
    <xf numFmtId="0" fontId="32" fillId="0" borderId="3" xfId="592" applyFont="1" applyBorder="1" applyAlignment="1">
      <alignment horizontal="center" vertical="center" wrapText="1"/>
    </xf>
    <xf numFmtId="0" fontId="32" fillId="0" borderId="2" xfId="592" applyFont="1" applyBorder="1" applyAlignment="1">
      <alignment horizontal="center" vertical="center" wrapText="1"/>
    </xf>
    <xf numFmtId="0" fontId="32" fillId="0" borderId="4" xfId="592" applyFont="1" applyBorder="1" applyAlignment="1">
      <alignment horizontal="center" vertical="center" wrapText="1"/>
    </xf>
    <xf numFmtId="0" fontId="32" fillId="0" borderId="1" xfId="592" applyFont="1" applyBorder="1" applyAlignment="1">
      <alignment horizontal="center" vertical="center" wrapText="1"/>
    </xf>
    <xf numFmtId="0" fontId="32" fillId="0" borderId="0" xfId="593" applyFont="1" applyFill="1" applyBorder="1" applyAlignment="1" applyProtection="1">
      <alignment horizontal="center" vertical="center" wrapText="1"/>
    </xf>
    <xf numFmtId="0" fontId="17" fillId="0" borderId="4" xfId="593" applyFont="1" applyBorder="1" applyAlignment="1" applyProtection="1">
      <alignment horizontal="center" vertical="center" wrapText="1"/>
    </xf>
    <xf numFmtId="0" fontId="17" fillId="0" borderId="1" xfId="593" applyFont="1" applyBorder="1" applyAlignment="1" applyProtection="1">
      <alignment horizontal="center" vertical="center" wrapText="1"/>
    </xf>
    <xf numFmtId="0" fontId="33" fillId="0" borderId="30" xfId="593" applyFont="1" applyBorder="1" applyAlignment="1" applyProtection="1">
      <alignment horizontal="center" vertical="center" wrapText="1"/>
      <protection locked="0"/>
    </xf>
    <xf numFmtId="0" fontId="13" fillId="0" borderId="0" xfId="0" applyFont="1" applyAlignment="1" applyProtection="1">
      <alignment horizontal="center" vertical="center" wrapText="1"/>
      <protection locked="0"/>
    </xf>
    <xf numFmtId="0" fontId="7" fillId="0" borderId="4" xfId="1" applyFont="1" applyFill="1" applyBorder="1" applyAlignment="1" applyProtection="1">
      <alignment horizontal="center" vertical="center" wrapText="1"/>
      <protection locked="0"/>
    </xf>
    <xf numFmtId="0" fontId="24" fillId="0" borderId="0" xfId="1" applyFont="1" applyFill="1" applyBorder="1" applyAlignment="1" applyProtection="1">
      <alignment horizontal="center" vertical="center" wrapText="1"/>
    </xf>
    <xf numFmtId="0" fontId="24" fillId="0" borderId="34" xfId="1" applyFont="1" applyFill="1" applyBorder="1" applyAlignment="1" applyProtection="1">
      <alignment horizontal="center" vertical="center" wrapText="1"/>
    </xf>
    <xf numFmtId="0" fontId="13" fillId="0" borderId="0" xfId="0" applyFont="1" applyAlignment="1" applyProtection="1">
      <alignment horizontal="center" vertical="center"/>
      <protection locked="0"/>
    </xf>
    <xf numFmtId="0" fontId="21" fillId="0" borderId="1" xfId="508" applyFont="1" applyBorder="1" applyAlignment="1" applyProtection="1">
      <alignment horizontal="center" vertical="center" wrapText="1"/>
      <protection locked="0"/>
    </xf>
    <xf numFmtId="0" fontId="7" fillId="0" borderId="3"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40" fillId="14" borderId="41" xfId="1" applyFont="1" applyFill="1" applyBorder="1" applyAlignment="1">
      <alignment horizontal="center"/>
    </xf>
    <xf numFmtId="0" fontId="40" fillId="14" borderId="42" xfId="1" applyFont="1" applyFill="1" applyBorder="1" applyAlignment="1">
      <alignment horizontal="center"/>
    </xf>
    <xf numFmtId="0" fontId="40" fillId="14" borderId="57" xfId="1" applyFont="1" applyFill="1" applyBorder="1" applyAlignment="1">
      <alignment horizontal="center"/>
    </xf>
    <xf numFmtId="0" fontId="44" fillId="0" borderId="34" xfId="1" applyFont="1" applyBorder="1" applyAlignment="1">
      <alignment horizontal="center" vertical="top" wrapText="1"/>
    </xf>
    <xf numFmtId="0" fontId="7" fillId="0" borderId="0" xfId="1" applyFont="1" applyFill="1" applyAlignment="1" applyProtection="1">
      <alignment horizontal="center"/>
      <protection locked="0"/>
    </xf>
    <xf numFmtId="0" fontId="7" fillId="0" borderId="4" xfId="1" applyFont="1" applyFill="1" applyBorder="1" applyAlignment="1" applyProtection="1">
      <alignment horizontal="center" vertical="center" wrapText="1"/>
    </xf>
    <xf numFmtId="0" fontId="7" fillId="0" borderId="1" xfId="1" applyFont="1" applyFill="1" applyBorder="1" applyAlignment="1" applyProtection="1">
      <alignment horizontal="center" vertical="center" wrapText="1"/>
    </xf>
    <xf numFmtId="0" fontId="7" fillId="0" borderId="29" xfId="1" applyFont="1" applyFill="1" applyBorder="1" applyAlignment="1" applyProtection="1">
      <alignment horizontal="center" vertical="center" wrapText="1"/>
    </xf>
    <xf numFmtId="0" fontId="7" fillId="0" borderId="30" xfId="1" applyFont="1" applyFill="1" applyBorder="1" applyAlignment="1" applyProtection="1">
      <alignment horizontal="center" vertical="center" wrapText="1"/>
    </xf>
    <xf numFmtId="0" fontId="40" fillId="14" borderId="56" xfId="1" applyFont="1" applyFill="1" applyBorder="1" applyAlignment="1">
      <alignment horizontal="center"/>
    </xf>
    <xf numFmtId="0" fontId="40" fillId="14" borderId="58" xfId="1" applyFont="1" applyFill="1" applyBorder="1" applyAlignment="1">
      <alignment horizontal="center"/>
    </xf>
    <xf numFmtId="0" fontId="39" fillId="13" borderId="46" xfId="1" applyFont="1" applyFill="1" applyBorder="1" applyAlignment="1">
      <alignment horizontal="center" vertical="center" wrapText="1"/>
    </xf>
    <xf numFmtId="0" fontId="39" fillId="13" borderId="52" xfId="1" applyFont="1" applyFill="1" applyBorder="1" applyAlignment="1">
      <alignment horizontal="center" vertical="center" wrapText="1"/>
    </xf>
    <xf numFmtId="0" fontId="39" fillId="13" borderId="50" xfId="1" applyFont="1" applyFill="1" applyBorder="1" applyAlignment="1">
      <alignment horizontal="center" vertical="center" wrapText="1"/>
    </xf>
    <xf numFmtId="0" fontId="39" fillId="13" borderId="51" xfId="1" applyFont="1" applyFill="1" applyBorder="1" applyAlignment="1">
      <alignment horizontal="center" vertical="center" wrapText="1"/>
    </xf>
    <xf numFmtId="0" fontId="39" fillId="14" borderId="44" xfId="1" applyFont="1" applyFill="1" applyBorder="1" applyAlignment="1">
      <alignment horizontal="center" vertical="center" wrapText="1"/>
    </xf>
    <xf numFmtId="0" fontId="41" fillId="0" borderId="47" xfId="1" applyFont="1" applyBorder="1"/>
    <xf numFmtId="0" fontId="39" fillId="13" borderId="43" xfId="1" applyFont="1" applyFill="1" applyBorder="1" applyAlignment="1">
      <alignment horizontal="center" vertical="center" wrapText="1"/>
    </xf>
    <xf numFmtId="0" fontId="39" fillId="13" borderId="48" xfId="1" applyFont="1" applyFill="1" applyBorder="1" applyAlignment="1">
      <alignment horizontal="center" vertical="center" wrapText="1"/>
    </xf>
    <xf numFmtId="0" fontId="7" fillId="6" borderId="1" xfId="0" applyFont="1" applyFill="1" applyBorder="1" applyAlignment="1" applyProtection="1">
      <alignment horizontal="left" vertical="center" wrapText="1"/>
    </xf>
    <xf numFmtId="0" fontId="7" fillId="6" borderId="1" xfId="0" applyFont="1" applyFill="1" applyBorder="1" applyAlignment="1">
      <alignment horizontal="left" wrapText="1"/>
    </xf>
    <xf numFmtId="0" fontId="7" fillId="0" borderId="0" xfId="0" applyFont="1" applyAlignment="1">
      <alignment horizontal="center"/>
    </xf>
    <xf numFmtId="0" fontId="7" fillId="0" borderId="12" xfId="0" applyFont="1" applyBorder="1" applyAlignment="1">
      <alignment horizontal="left" wrapText="1"/>
    </xf>
    <xf numFmtId="0" fontId="7" fillId="0" borderId="5" xfId="0" applyFont="1" applyBorder="1" applyAlignment="1">
      <alignment horizontal="left" wrapText="1"/>
    </xf>
  </cellXfs>
  <cellStyles count="597">
    <cellStyle name="Comma 2" xfId="2"/>
    <cellStyle name="Comma 2 2" xfId="525"/>
    <cellStyle name="Currency 2" xfId="3"/>
    <cellStyle name="Currency 2 2" xfId="526"/>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2" builtinId="8" hidden="1"/>
    <cellStyle name="Hipervínculo" xfId="164" builtinId="8" hidden="1"/>
    <cellStyle name="Hipervínculo" xfId="166" builtinId="8" hidden="1"/>
    <cellStyle name="Hipervínculo" xfId="168" builtinId="8" hidden="1"/>
    <cellStyle name="Hipervínculo" xfId="170" builtinId="8" hidden="1"/>
    <cellStyle name="Hipervínculo" xfId="172" builtinId="8" hidden="1"/>
    <cellStyle name="Hipervínculo" xfId="174" builtinId="8" hidden="1"/>
    <cellStyle name="Hipervínculo" xfId="176" builtinId="8" hidden="1"/>
    <cellStyle name="Hipervínculo" xfId="178" builtinId="8" hidden="1"/>
    <cellStyle name="Hipervínculo" xfId="180" builtinId="8" hidden="1"/>
    <cellStyle name="Hipervínculo" xfId="182" builtinId="8" hidden="1"/>
    <cellStyle name="Hipervínculo" xfId="184" builtinId="8" hidden="1"/>
    <cellStyle name="Hipervínculo" xfId="186" builtinId="8" hidden="1"/>
    <cellStyle name="Hipervínculo" xfId="188" builtinId="8" hidden="1"/>
    <cellStyle name="Hipervínculo" xfId="190" builtinId="8" hidden="1"/>
    <cellStyle name="Hipervínculo" xfId="192" builtinId="8" hidden="1"/>
    <cellStyle name="Hipervínculo" xfId="194" builtinId="8" hidden="1"/>
    <cellStyle name="Hipervínculo" xfId="196" builtinId="8" hidden="1"/>
    <cellStyle name="Hipervínculo" xfId="198" builtinId="8" hidden="1"/>
    <cellStyle name="Hipervínculo" xfId="200" builtinId="8" hidden="1"/>
    <cellStyle name="Hipervínculo" xfId="202" builtinId="8" hidden="1"/>
    <cellStyle name="Hipervínculo" xfId="204" builtinId="8" hidden="1"/>
    <cellStyle name="Hipervínculo" xfId="206" builtinId="8" hidden="1"/>
    <cellStyle name="Hipervínculo" xfId="208" builtinId="8" hidden="1"/>
    <cellStyle name="Hipervínculo" xfId="210" builtinId="8" hidden="1"/>
    <cellStyle name="Hipervínculo" xfId="212" builtinId="8" hidden="1"/>
    <cellStyle name="Hipervínculo" xfId="214" builtinId="8" hidden="1"/>
    <cellStyle name="Hipervínculo" xfId="216" builtinId="8" hidden="1"/>
    <cellStyle name="Hipervínculo" xfId="218" builtinId="8" hidden="1"/>
    <cellStyle name="Hipervínculo" xfId="220" builtinId="8" hidden="1"/>
    <cellStyle name="Hipervínculo" xfId="222" builtinId="8" hidden="1"/>
    <cellStyle name="Hipervínculo" xfId="224" builtinId="8" hidden="1"/>
    <cellStyle name="Hipervínculo" xfId="226" builtinId="8" hidden="1"/>
    <cellStyle name="Hipervínculo" xfId="228" builtinId="8" hidden="1"/>
    <cellStyle name="Hipervínculo" xfId="230" builtinId="8" hidden="1"/>
    <cellStyle name="Hipervínculo" xfId="232" builtinId="8" hidden="1"/>
    <cellStyle name="Hipervínculo" xfId="234" builtinId="8" hidden="1"/>
    <cellStyle name="Hipervínculo" xfId="236" builtinId="8" hidden="1"/>
    <cellStyle name="Hipervínculo" xfId="238" builtinId="8" hidden="1"/>
    <cellStyle name="Hipervínculo" xfId="240" builtinId="8" hidden="1"/>
    <cellStyle name="Hipervínculo" xfId="242" builtinId="8" hidden="1"/>
    <cellStyle name="Hipervínculo" xfId="244" builtinId="8" hidden="1"/>
    <cellStyle name="Hipervínculo" xfId="246" builtinId="8" hidden="1"/>
    <cellStyle name="Hipervínculo" xfId="248" builtinId="8" hidden="1"/>
    <cellStyle name="Hipervínculo" xfId="250" builtinId="8" hidden="1"/>
    <cellStyle name="Hipervínculo" xfId="252" builtinId="8" hidden="1"/>
    <cellStyle name="Hipervínculo" xfId="254" builtinId="8" hidden="1"/>
    <cellStyle name="Hipervínculo" xfId="256" builtinId="8" hidden="1"/>
    <cellStyle name="Hipervínculo" xfId="258" builtinId="8" hidden="1"/>
    <cellStyle name="Hipervínculo" xfId="260" builtinId="8" hidden="1"/>
    <cellStyle name="Hipervínculo" xfId="262" builtinId="8" hidden="1"/>
    <cellStyle name="Hipervínculo" xfId="264" builtinId="8" hidden="1"/>
    <cellStyle name="Hipervínculo" xfId="266" builtinId="8" hidden="1"/>
    <cellStyle name="Hipervínculo" xfId="268" builtinId="8" hidden="1"/>
    <cellStyle name="Hipervínculo" xfId="270" builtinId="8" hidden="1"/>
    <cellStyle name="Hipervínculo" xfId="272" builtinId="8" hidden="1"/>
    <cellStyle name="Hipervínculo" xfId="274" builtinId="8" hidden="1"/>
    <cellStyle name="Hipervínculo" xfId="276" builtinId="8" hidden="1"/>
    <cellStyle name="Hipervínculo" xfId="278" builtinId="8" hidden="1"/>
    <cellStyle name="Hipervínculo" xfId="280" builtinId="8" hidden="1"/>
    <cellStyle name="Hipervínculo" xfId="282" builtinId="8" hidden="1"/>
    <cellStyle name="Hipervínculo" xfId="284" builtinId="8" hidden="1"/>
    <cellStyle name="Hipervínculo" xfId="286" builtinId="8" hidden="1"/>
    <cellStyle name="Hipervínculo" xfId="288" builtinId="8" hidden="1"/>
    <cellStyle name="Hipervínculo" xfId="290" builtinId="8" hidden="1"/>
    <cellStyle name="Hipervínculo" xfId="292" builtinId="8" hidden="1"/>
    <cellStyle name="Hipervínculo" xfId="294" builtinId="8" hidden="1"/>
    <cellStyle name="Hipervínculo" xfId="296" builtinId="8" hidden="1"/>
    <cellStyle name="Hipervínculo" xfId="298" builtinId="8" hidden="1"/>
    <cellStyle name="Hipervínculo" xfId="300" builtinId="8" hidden="1"/>
    <cellStyle name="Hipervínculo" xfId="302" builtinId="8" hidden="1"/>
    <cellStyle name="Hipervínculo" xfId="304" builtinId="8" hidden="1"/>
    <cellStyle name="Hipervínculo" xfId="306" builtinId="8" hidden="1"/>
    <cellStyle name="Hipervínculo" xfId="308" builtinId="8" hidden="1"/>
    <cellStyle name="Hipervínculo" xfId="310" builtinId="8" hidden="1"/>
    <cellStyle name="Hipervínculo" xfId="312" builtinId="8" hidden="1"/>
    <cellStyle name="Hipervínculo" xfId="314" builtinId="8" hidden="1"/>
    <cellStyle name="Hipervínculo" xfId="316" builtinId="8" hidden="1"/>
    <cellStyle name="Hipervínculo" xfId="318" builtinId="8" hidden="1"/>
    <cellStyle name="Hipervínculo" xfId="320" builtinId="8" hidden="1"/>
    <cellStyle name="Hipervínculo" xfId="322" builtinId="8" hidden="1"/>
    <cellStyle name="Hipervínculo" xfId="324" builtinId="8" hidden="1"/>
    <cellStyle name="Hipervínculo" xfId="326" builtinId="8" hidden="1"/>
    <cellStyle name="Hipervínculo" xfId="328" builtinId="8" hidden="1"/>
    <cellStyle name="Hipervínculo" xfId="330" builtinId="8" hidden="1"/>
    <cellStyle name="Hipervínculo" xfId="332" builtinId="8" hidden="1"/>
    <cellStyle name="Hipervínculo" xfId="334" builtinId="8" hidden="1"/>
    <cellStyle name="Hipervínculo" xfId="336" builtinId="8" hidden="1"/>
    <cellStyle name="Hipervínculo" xfId="338" builtinId="8" hidden="1"/>
    <cellStyle name="Hipervínculo" xfId="340" builtinId="8" hidden="1"/>
    <cellStyle name="Hipervínculo" xfId="342" builtinId="8" hidden="1"/>
    <cellStyle name="Hipervínculo" xfId="344" builtinId="8" hidden="1"/>
    <cellStyle name="Hipervínculo" xfId="346" builtinId="8" hidden="1"/>
    <cellStyle name="Hipervínculo" xfId="348" builtinId="8" hidden="1"/>
    <cellStyle name="Hipervínculo" xfId="350" builtinId="8" hidden="1"/>
    <cellStyle name="Hipervínculo" xfId="352" builtinId="8" hidden="1"/>
    <cellStyle name="Hipervínculo" xfId="354" builtinId="8" hidden="1"/>
    <cellStyle name="Hipervínculo" xfId="356" builtinId="8" hidden="1"/>
    <cellStyle name="Hipervínculo" xfId="358" builtinId="8" hidden="1"/>
    <cellStyle name="Hipervínculo" xfId="360" builtinId="8" hidden="1"/>
    <cellStyle name="Hipervínculo" xfId="362" builtinId="8" hidden="1"/>
    <cellStyle name="Hipervínculo" xfId="364" builtinId="8" hidden="1"/>
    <cellStyle name="Hipervínculo" xfId="366" builtinId="8" hidden="1"/>
    <cellStyle name="Hipervínculo" xfId="368" builtinId="8" hidden="1"/>
    <cellStyle name="Hipervínculo" xfId="370" builtinId="8" hidden="1"/>
    <cellStyle name="Hipervínculo" xfId="372" builtinId="8" hidden="1"/>
    <cellStyle name="Hipervínculo" xfId="374" builtinId="8" hidden="1"/>
    <cellStyle name="Hipervínculo" xfId="376" builtinId="8" hidden="1"/>
    <cellStyle name="Hipervínculo" xfId="378" builtinId="8" hidden="1"/>
    <cellStyle name="Hipervínculo" xfId="380" builtinId="8" hidden="1"/>
    <cellStyle name="Hipervínculo" xfId="382" builtinId="8" hidden="1"/>
    <cellStyle name="Hipervínculo" xfId="384" builtinId="8" hidden="1"/>
    <cellStyle name="Hipervínculo" xfId="386" builtinId="8" hidden="1"/>
    <cellStyle name="Hipervínculo" xfId="388" builtinId="8" hidden="1"/>
    <cellStyle name="Hipervínculo" xfId="390" builtinId="8" hidden="1"/>
    <cellStyle name="Hipervínculo" xfId="392" builtinId="8" hidden="1"/>
    <cellStyle name="Hipervínculo" xfId="394" builtinId="8" hidden="1"/>
    <cellStyle name="Hipervínculo" xfId="396" builtinId="8" hidden="1"/>
    <cellStyle name="Hipervínculo" xfId="398" builtinId="8" hidden="1"/>
    <cellStyle name="Hipervínculo" xfId="400" builtinId="8" hidden="1"/>
    <cellStyle name="Hipervínculo" xfId="402" builtinId="8" hidden="1"/>
    <cellStyle name="Hipervínculo" xfId="404" builtinId="8" hidden="1"/>
    <cellStyle name="Hipervínculo" xfId="406" builtinId="8" hidden="1"/>
    <cellStyle name="Hipervínculo" xfId="408" builtinId="8" hidden="1"/>
    <cellStyle name="Hipervínculo" xfId="410" builtinId="8" hidden="1"/>
    <cellStyle name="Hipervínculo" xfId="412" builtinId="8" hidden="1"/>
    <cellStyle name="Hipervínculo" xfId="414" builtinId="8" hidden="1"/>
    <cellStyle name="Hipervínculo" xfId="416" builtinId="8" hidden="1"/>
    <cellStyle name="Hipervínculo" xfId="418" builtinId="8" hidden="1"/>
    <cellStyle name="Hipervínculo" xfId="420" builtinId="8" hidden="1"/>
    <cellStyle name="Hipervínculo" xfId="422" builtinId="8" hidden="1"/>
    <cellStyle name="Hipervínculo" xfId="424" builtinId="8" hidden="1"/>
    <cellStyle name="Hipervínculo" xfId="426" builtinId="8" hidden="1"/>
    <cellStyle name="Hipervínculo" xfId="428" builtinId="8" hidden="1"/>
    <cellStyle name="Hipervínculo" xfId="430" builtinId="8" hidden="1"/>
    <cellStyle name="Hipervínculo" xfId="432" builtinId="8" hidden="1"/>
    <cellStyle name="Hipervínculo" xfId="434" builtinId="8" hidden="1"/>
    <cellStyle name="Hipervínculo" xfId="436" builtinId="8" hidden="1"/>
    <cellStyle name="Hipervínculo" xfId="438" builtinId="8" hidden="1"/>
    <cellStyle name="Hipervínculo" xfId="440" builtinId="8" hidden="1"/>
    <cellStyle name="Hipervínculo" xfId="442" builtinId="8" hidden="1"/>
    <cellStyle name="Hipervínculo" xfId="444" builtinId="8" hidden="1"/>
    <cellStyle name="Hipervínculo" xfId="446" builtinId="8" hidden="1"/>
    <cellStyle name="Hipervínculo" xfId="448" builtinId="8" hidden="1"/>
    <cellStyle name="Hipervínculo" xfId="450" builtinId="8" hidden="1"/>
    <cellStyle name="Hipervínculo" xfId="452" builtinId="8" hidden="1"/>
    <cellStyle name="Hipervínculo" xfId="454" builtinId="8" hidden="1"/>
    <cellStyle name="Hipervínculo" xfId="456" builtinId="8" hidden="1"/>
    <cellStyle name="Hipervínculo" xfId="458" builtinId="8" hidden="1"/>
    <cellStyle name="Hipervínculo" xfId="460" builtinId="8" hidden="1"/>
    <cellStyle name="Hipervínculo" xfId="462" builtinId="8" hidden="1"/>
    <cellStyle name="Hipervínculo" xfId="464" builtinId="8" hidden="1"/>
    <cellStyle name="Hipervínculo" xfId="466" builtinId="8" hidden="1"/>
    <cellStyle name="Hipervínculo" xfId="468" builtinId="8" hidden="1"/>
    <cellStyle name="Hipervínculo" xfId="470" builtinId="8" hidden="1"/>
    <cellStyle name="Hipervínculo" xfId="472" builtinId="8" hidden="1"/>
    <cellStyle name="Hipervínculo" xfId="474" builtinId="8" hidden="1"/>
    <cellStyle name="Hipervínculo" xfId="476" builtinId="8" hidden="1"/>
    <cellStyle name="Hipervínculo" xfId="478" builtinId="8" hidden="1"/>
    <cellStyle name="Hipervínculo" xfId="480" builtinId="8" hidden="1"/>
    <cellStyle name="Hipervínculo" xfId="482" builtinId="8" hidden="1"/>
    <cellStyle name="Hipervínculo" xfId="484" builtinId="8" hidden="1"/>
    <cellStyle name="Hipervínculo" xfId="486" builtinId="8" hidden="1"/>
    <cellStyle name="Hipervínculo" xfId="488" builtinId="8" hidden="1"/>
    <cellStyle name="Hipervínculo" xfId="490" builtinId="8" hidden="1"/>
    <cellStyle name="Hipervínculo" xfId="492" builtinId="8" hidden="1"/>
    <cellStyle name="Hipervínculo" xfId="494" builtinId="8"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3" builtinId="9" hidden="1"/>
    <cellStyle name="Hipervínculo visitado" xfId="165" builtinId="9" hidden="1"/>
    <cellStyle name="Hipervínculo visitado" xfId="167" builtinId="9" hidden="1"/>
    <cellStyle name="Hipervínculo visitado" xfId="169" builtinId="9" hidden="1"/>
    <cellStyle name="Hipervínculo visitado" xfId="171" builtinId="9" hidden="1"/>
    <cellStyle name="Hipervínculo visitado" xfId="173" builtinId="9" hidden="1"/>
    <cellStyle name="Hipervínculo visitado" xfId="175" builtinId="9" hidden="1"/>
    <cellStyle name="Hipervínculo visitado" xfId="177" builtinId="9" hidden="1"/>
    <cellStyle name="Hipervínculo visitado" xfId="179" builtinId="9" hidden="1"/>
    <cellStyle name="Hipervínculo visitado" xfId="181" builtinId="9" hidden="1"/>
    <cellStyle name="Hipervínculo visitado" xfId="183" builtinId="9" hidden="1"/>
    <cellStyle name="Hipervínculo visitado" xfId="185" builtinId="9" hidden="1"/>
    <cellStyle name="Hipervínculo visitado" xfId="187" builtinId="9" hidden="1"/>
    <cellStyle name="Hipervínculo visitado" xfId="189" builtinId="9" hidden="1"/>
    <cellStyle name="Hipervínculo visitado" xfId="191" builtinId="9" hidden="1"/>
    <cellStyle name="Hipervínculo visitado" xfId="193" builtinId="9" hidden="1"/>
    <cellStyle name="Hipervínculo visitado" xfId="195" builtinId="9" hidden="1"/>
    <cellStyle name="Hipervínculo visitado" xfId="197" builtinId="9" hidden="1"/>
    <cellStyle name="Hipervínculo visitado" xfId="199" builtinId="9" hidden="1"/>
    <cellStyle name="Hipervínculo visitado" xfId="201" builtinId="9" hidden="1"/>
    <cellStyle name="Hipervínculo visitado" xfId="203" builtinId="9" hidden="1"/>
    <cellStyle name="Hipervínculo visitado" xfId="205" builtinId="9" hidden="1"/>
    <cellStyle name="Hipervínculo visitado" xfId="207" builtinId="9" hidden="1"/>
    <cellStyle name="Hipervínculo visitado" xfId="209" builtinId="9" hidden="1"/>
    <cellStyle name="Hipervínculo visitado" xfId="211" builtinId="9" hidden="1"/>
    <cellStyle name="Hipervínculo visitado" xfId="213" builtinId="9" hidden="1"/>
    <cellStyle name="Hipervínculo visitado" xfId="215" builtinId="9" hidden="1"/>
    <cellStyle name="Hipervínculo visitado" xfId="217" builtinId="9" hidden="1"/>
    <cellStyle name="Hipervínculo visitado" xfId="219" builtinId="9" hidden="1"/>
    <cellStyle name="Hipervínculo visitado" xfId="221" builtinId="9" hidden="1"/>
    <cellStyle name="Hipervínculo visitado" xfId="223" builtinId="9" hidden="1"/>
    <cellStyle name="Hipervínculo visitado" xfId="225" builtinId="9" hidden="1"/>
    <cellStyle name="Hipervínculo visitado" xfId="227" builtinId="9" hidden="1"/>
    <cellStyle name="Hipervínculo visitado" xfId="229" builtinId="9" hidden="1"/>
    <cellStyle name="Hipervínculo visitado" xfId="231" builtinId="9" hidden="1"/>
    <cellStyle name="Hipervínculo visitado" xfId="233" builtinId="9" hidden="1"/>
    <cellStyle name="Hipervínculo visitado" xfId="235" builtinId="9" hidden="1"/>
    <cellStyle name="Hipervínculo visitado" xfId="237" builtinId="9" hidden="1"/>
    <cellStyle name="Hipervínculo visitado" xfId="239" builtinId="9" hidden="1"/>
    <cellStyle name="Hipervínculo visitado" xfId="241" builtinId="9" hidden="1"/>
    <cellStyle name="Hipervínculo visitado" xfId="243" builtinId="9" hidden="1"/>
    <cellStyle name="Hipervínculo visitado" xfId="245" builtinId="9" hidden="1"/>
    <cellStyle name="Hipervínculo visitado" xfId="247" builtinId="9" hidden="1"/>
    <cellStyle name="Hipervínculo visitado" xfId="249" builtinId="9" hidden="1"/>
    <cellStyle name="Hipervínculo visitado" xfId="251" builtinId="9" hidden="1"/>
    <cellStyle name="Hipervínculo visitado" xfId="253" builtinId="9" hidden="1"/>
    <cellStyle name="Hipervínculo visitado" xfId="255" builtinId="9" hidden="1"/>
    <cellStyle name="Hipervínculo visitado" xfId="257" builtinId="9" hidden="1"/>
    <cellStyle name="Hipervínculo visitado" xfId="259" builtinId="9" hidden="1"/>
    <cellStyle name="Hipervínculo visitado" xfId="261" builtinId="9" hidden="1"/>
    <cellStyle name="Hipervínculo visitado" xfId="263" builtinId="9" hidden="1"/>
    <cellStyle name="Hipervínculo visitado" xfId="265" builtinId="9" hidden="1"/>
    <cellStyle name="Hipervínculo visitado" xfId="267" builtinId="9" hidden="1"/>
    <cellStyle name="Hipervínculo visitado" xfId="269" builtinId="9" hidden="1"/>
    <cellStyle name="Hipervínculo visitado" xfId="271" builtinId="9" hidden="1"/>
    <cellStyle name="Hipervínculo visitado" xfId="273" builtinId="9" hidden="1"/>
    <cellStyle name="Hipervínculo visitado" xfId="275" builtinId="9" hidden="1"/>
    <cellStyle name="Hipervínculo visitado" xfId="277" builtinId="9" hidden="1"/>
    <cellStyle name="Hipervínculo visitado" xfId="279" builtinId="9" hidden="1"/>
    <cellStyle name="Hipervínculo visitado" xfId="281" builtinId="9" hidden="1"/>
    <cellStyle name="Hipervínculo visitado" xfId="283" builtinId="9" hidden="1"/>
    <cellStyle name="Hipervínculo visitado" xfId="285" builtinId="9" hidden="1"/>
    <cellStyle name="Hipervínculo visitado" xfId="287" builtinId="9" hidden="1"/>
    <cellStyle name="Hipervínculo visitado" xfId="289" builtinId="9" hidden="1"/>
    <cellStyle name="Hipervínculo visitado" xfId="291" builtinId="9" hidden="1"/>
    <cellStyle name="Hipervínculo visitado" xfId="293" builtinId="9" hidden="1"/>
    <cellStyle name="Hipervínculo visitado" xfId="295" builtinId="9" hidden="1"/>
    <cellStyle name="Hipervínculo visitado" xfId="297" builtinId="9" hidden="1"/>
    <cellStyle name="Hipervínculo visitado" xfId="299" builtinId="9" hidden="1"/>
    <cellStyle name="Hipervínculo visitado" xfId="301" builtinId="9" hidden="1"/>
    <cellStyle name="Hipervínculo visitado" xfId="303" builtinId="9" hidden="1"/>
    <cellStyle name="Hipervínculo visitado" xfId="305" builtinId="9" hidden="1"/>
    <cellStyle name="Hipervínculo visitado" xfId="307" builtinId="9" hidden="1"/>
    <cellStyle name="Hipervínculo visitado" xfId="309" builtinId="9" hidden="1"/>
    <cellStyle name="Hipervínculo visitado" xfId="311" builtinId="9" hidden="1"/>
    <cellStyle name="Hipervínculo visitado" xfId="313" builtinId="9" hidden="1"/>
    <cellStyle name="Hipervínculo visitado" xfId="315" builtinId="9" hidden="1"/>
    <cellStyle name="Hipervínculo visitado" xfId="317" builtinId="9" hidden="1"/>
    <cellStyle name="Hipervínculo visitado" xfId="319" builtinId="9" hidden="1"/>
    <cellStyle name="Hipervínculo visitado" xfId="321" builtinId="9" hidden="1"/>
    <cellStyle name="Hipervínculo visitado" xfId="323" builtinId="9" hidden="1"/>
    <cellStyle name="Hipervínculo visitado" xfId="325" builtinId="9" hidden="1"/>
    <cellStyle name="Hipervínculo visitado" xfId="327" builtinId="9" hidden="1"/>
    <cellStyle name="Hipervínculo visitado" xfId="329" builtinId="9" hidden="1"/>
    <cellStyle name="Hipervínculo visitado" xfId="331" builtinId="9" hidden="1"/>
    <cellStyle name="Hipervínculo visitado" xfId="333" builtinId="9" hidden="1"/>
    <cellStyle name="Hipervínculo visitado" xfId="335" builtinId="9" hidden="1"/>
    <cellStyle name="Hipervínculo visitado" xfId="337" builtinId="9" hidden="1"/>
    <cellStyle name="Hipervínculo visitado" xfId="339" builtinId="9" hidden="1"/>
    <cellStyle name="Hipervínculo visitado" xfId="341" builtinId="9" hidden="1"/>
    <cellStyle name="Hipervínculo visitado" xfId="343" builtinId="9" hidden="1"/>
    <cellStyle name="Hipervínculo visitado" xfId="345" builtinId="9" hidden="1"/>
    <cellStyle name="Hipervínculo visitado" xfId="347" builtinId="9" hidden="1"/>
    <cellStyle name="Hipervínculo visitado" xfId="349" builtinId="9" hidden="1"/>
    <cellStyle name="Hipervínculo visitado" xfId="351" builtinId="9" hidden="1"/>
    <cellStyle name="Hipervínculo visitado" xfId="353" builtinId="9" hidden="1"/>
    <cellStyle name="Hipervínculo visitado" xfId="355" builtinId="9" hidden="1"/>
    <cellStyle name="Hipervínculo visitado" xfId="357" builtinId="9" hidden="1"/>
    <cellStyle name="Hipervínculo visitado" xfId="359" builtinId="9" hidden="1"/>
    <cellStyle name="Hipervínculo visitado" xfId="361" builtinId="9" hidden="1"/>
    <cellStyle name="Hipervínculo visitado" xfId="363" builtinId="9" hidden="1"/>
    <cellStyle name="Hipervínculo visitado" xfId="365" builtinId="9" hidden="1"/>
    <cellStyle name="Hipervínculo visitado" xfId="367" builtinId="9" hidden="1"/>
    <cellStyle name="Hipervínculo visitado" xfId="369" builtinId="9" hidden="1"/>
    <cellStyle name="Hipervínculo visitado" xfId="371" builtinId="9" hidden="1"/>
    <cellStyle name="Hipervínculo visitado" xfId="373" builtinId="9" hidden="1"/>
    <cellStyle name="Hipervínculo visitado" xfId="375" builtinId="9" hidden="1"/>
    <cellStyle name="Hipervínculo visitado" xfId="377" builtinId="9" hidden="1"/>
    <cellStyle name="Hipervínculo visitado" xfId="379" builtinId="9" hidden="1"/>
    <cellStyle name="Hipervínculo visitado" xfId="381" builtinId="9" hidden="1"/>
    <cellStyle name="Hipervínculo visitado" xfId="383" builtinId="9" hidden="1"/>
    <cellStyle name="Hipervínculo visitado" xfId="385" builtinId="9" hidden="1"/>
    <cellStyle name="Hipervínculo visitado" xfId="387" builtinId="9" hidden="1"/>
    <cellStyle name="Hipervínculo visitado" xfId="389" builtinId="9" hidden="1"/>
    <cellStyle name="Hipervínculo visitado" xfId="391" builtinId="9" hidden="1"/>
    <cellStyle name="Hipervínculo visitado" xfId="393" builtinId="9" hidden="1"/>
    <cellStyle name="Hipervínculo visitado" xfId="395" builtinId="9" hidden="1"/>
    <cellStyle name="Hipervínculo visitado" xfId="397" builtinId="9" hidden="1"/>
    <cellStyle name="Hipervínculo visitado" xfId="399" builtinId="9" hidden="1"/>
    <cellStyle name="Hipervínculo visitado" xfId="401" builtinId="9" hidden="1"/>
    <cellStyle name="Hipervínculo visitado" xfId="403" builtinId="9" hidden="1"/>
    <cellStyle name="Hipervínculo visitado" xfId="405" builtinId="9" hidden="1"/>
    <cellStyle name="Hipervínculo visitado" xfId="407" builtinId="9" hidden="1"/>
    <cellStyle name="Hipervínculo visitado" xfId="409" builtinId="9" hidden="1"/>
    <cellStyle name="Hipervínculo visitado" xfId="411" builtinId="9" hidden="1"/>
    <cellStyle name="Hipervínculo visitado" xfId="413" builtinId="9" hidden="1"/>
    <cellStyle name="Hipervínculo visitado" xfId="415" builtinId="9" hidden="1"/>
    <cellStyle name="Hipervínculo visitado" xfId="417" builtinId="9" hidden="1"/>
    <cellStyle name="Hipervínculo visitado" xfId="419" builtinId="9" hidden="1"/>
    <cellStyle name="Hipervínculo visitado" xfId="421" builtinId="9" hidden="1"/>
    <cellStyle name="Hipervínculo visitado" xfId="423" builtinId="9" hidden="1"/>
    <cellStyle name="Hipervínculo visitado" xfId="425" builtinId="9" hidden="1"/>
    <cellStyle name="Hipervínculo visitado" xfId="427" builtinId="9" hidden="1"/>
    <cellStyle name="Hipervínculo visitado" xfId="429" builtinId="9" hidden="1"/>
    <cellStyle name="Hipervínculo visitado" xfId="431" builtinId="9" hidden="1"/>
    <cellStyle name="Hipervínculo visitado" xfId="433" builtinId="9" hidden="1"/>
    <cellStyle name="Hipervínculo visitado" xfId="435" builtinId="9" hidden="1"/>
    <cellStyle name="Hipervínculo visitado" xfId="437" builtinId="9" hidden="1"/>
    <cellStyle name="Hipervínculo visitado" xfId="439" builtinId="9" hidden="1"/>
    <cellStyle name="Hipervínculo visitado" xfId="441" builtinId="9" hidden="1"/>
    <cellStyle name="Hipervínculo visitado" xfId="443" builtinId="9" hidden="1"/>
    <cellStyle name="Hipervínculo visitado" xfId="445" builtinId="9" hidden="1"/>
    <cellStyle name="Hipervínculo visitado" xfId="447" builtinId="9" hidden="1"/>
    <cellStyle name="Hipervínculo visitado" xfId="449" builtinId="9" hidden="1"/>
    <cellStyle name="Hipervínculo visitado" xfId="451" builtinId="9" hidden="1"/>
    <cellStyle name="Hipervínculo visitado" xfId="453" builtinId="9" hidden="1"/>
    <cellStyle name="Hipervínculo visitado" xfId="455" builtinId="9" hidden="1"/>
    <cellStyle name="Hipervínculo visitado" xfId="457" builtinId="9" hidden="1"/>
    <cellStyle name="Hipervínculo visitado" xfId="459" builtinId="9" hidden="1"/>
    <cellStyle name="Hipervínculo visitado" xfId="461" builtinId="9" hidden="1"/>
    <cellStyle name="Hipervínculo visitado" xfId="463" builtinId="9" hidden="1"/>
    <cellStyle name="Hipervínculo visitado" xfId="465" builtinId="9" hidden="1"/>
    <cellStyle name="Hipervínculo visitado" xfId="467" builtinId="9" hidden="1"/>
    <cellStyle name="Hipervínculo visitado" xfId="469" builtinId="9" hidden="1"/>
    <cellStyle name="Hipervínculo visitado" xfId="471" builtinId="9" hidden="1"/>
    <cellStyle name="Hipervínculo visitado" xfId="473" builtinId="9" hidden="1"/>
    <cellStyle name="Hipervínculo visitado" xfId="475" builtinId="9" hidden="1"/>
    <cellStyle name="Hipervínculo visitado" xfId="477" builtinId="9" hidden="1"/>
    <cellStyle name="Hipervínculo visitado" xfId="479" builtinId="9" hidden="1"/>
    <cellStyle name="Hipervínculo visitado" xfId="481" builtinId="9" hidden="1"/>
    <cellStyle name="Hipervínculo visitado" xfId="483" builtinId="9" hidden="1"/>
    <cellStyle name="Hipervínculo visitado" xfId="485" builtinId="9" hidden="1"/>
    <cellStyle name="Hipervínculo visitado" xfId="487" builtinId="9" hidden="1"/>
    <cellStyle name="Hipervínculo visitado" xfId="489" builtinId="9" hidden="1"/>
    <cellStyle name="Hipervínculo visitado" xfId="491" builtinId="9" hidden="1"/>
    <cellStyle name="Hipervínculo visitado" xfId="493" builtinId="9" hidden="1"/>
    <cellStyle name="Hipervínculo visitado" xfId="495" builtinId="9" hidden="1"/>
    <cellStyle name="Millares [0] 2" xfId="516"/>
    <cellStyle name="Millares [0] 2 2" xfId="527"/>
    <cellStyle name="Millares 2" xfId="497"/>
    <cellStyle name="Millares 2 2" xfId="528"/>
    <cellStyle name="Millares 2 2 2" xfId="529"/>
    <cellStyle name="Millares 2 3" xfId="530"/>
    <cellStyle name="Millares 2 4" xfId="531"/>
    <cellStyle name="Millares 2 5" xfId="532"/>
    <cellStyle name="Millares 2 6" xfId="533"/>
    <cellStyle name="Millares 2 7" xfId="534"/>
    <cellStyle name="Millares 2 8" xfId="581"/>
    <cellStyle name="Millares 3" xfId="507"/>
    <cellStyle name="Millares 3 2" xfId="536"/>
    <cellStyle name="Millares 3 3" xfId="535"/>
    <cellStyle name="Millares 3 4" xfId="517"/>
    <cellStyle name="Millares 4" xfId="505"/>
    <cellStyle name="Millares 4 2" xfId="538"/>
    <cellStyle name="Millares 4 3" xfId="537"/>
    <cellStyle name="Millares 5" xfId="539"/>
    <cellStyle name="Millares 5 2" xfId="540"/>
    <cellStyle name="Millares 6" xfId="522"/>
    <cellStyle name="Moneda" xfId="596" builtinId="4"/>
    <cellStyle name="Moneda [0] 2" xfId="502"/>
    <cellStyle name="Moneda [0] 2 2" xfId="582"/>
    <cellStyle name="Moneda [0] 2 3" xfId="519"/>
    <cellStyle name="Moneda 2" xfId="506"/>
    <cellStyle name="Moneda 2 2" xfId="542"/>
    <cellStyle name="Moneda 2 3" xfId="543"/>
    <cellStyle name="Moneda 2 4" xfId="583"/>
    <cellStyle name="Moneda 2 5" xfId="541"/>
    <cellStyle name="Moneda 3" xfId="544"/>
    <cellStyle name="Moneda 4" xfId="545"/>
    <cellStyle name="Moneda 5" xfId="546"/>
    <cellStyle name="Moneda 6" xfId="547"/>
    <cellStyle name="Moneda 7" xfId="548"/>
    <cellStyle name="Moneda 8" xfId="549"/>
    <cellStyle name="Moneda 8 2" xfId="550"/>
    <cellStyle name="Normal" xfId="0" builtinId="0"/>
    <cellStyle name="Normal 10" xfId="551"/>
    <cellStyle name="Normal 10 2" xfId="552"/>
    <cellStyle name="Normal 11" xfId="553"/>
    <cellStyle name="Normal 11 2" xfId="554"/>
    <cellStyle name="Normal 12" xfId="555"/>
    <cellStyle name="Normal 12 2" xfId="556"/>
    <cellStyle name="Normal 13" xfId="520"/>
    <cellStyle name="Normal 14" xfId="510"/>
    <cellStyle name="Normal 15" xfId="509"/>
    <cellStyle name="Normal 16 2" xfId="594"/>
    <cellStyle name="Normal 17" xfId="592"/>
    <cellStyle name="Normal 2" xfId="1"/>
    <cellStyle name="Normal 2 2" xfId="557"/>
    <cellStyle name="Normal 2 3" xfId="558"/>
    <cellStyle name="Normal 2 4" xfId="584"/>
    <cellStyle name="Normal 2 5" xfId="521"/>
    <cellStyle name="Normal 2 6" xfId="512"/>
    <cellStyle name="Normal 3" xfId="498"/>
    <cellStyle name="Normal 3 2" xfId="500"/>
    <cellStyle name="Normal 3 2 2" xfId="560"/>
    <cellStyle name="Normal 3 2 3" xfId="561"/>
    <cellStyle name="Normal 3 2 4" xfId="585"/>
    <cellStyle name="Normal 3 2 5" xfId="559"/>
    <cellStyle name="Normal 3 3" xfId="562"/>
    <cellStyle name="Normal 3 4" xfId="563"/>
    <cellStyle name="Normal 3 5" xfId="586"/>
    <cellStyle name="Normal 3 6" xfId="587"/>
    <cellStyle name="Normal 3 7" xfId="524"/>
    <cellStyle name="Normal 3 8" xfId="514"/>
    <cellStyle name="Normal 4" xfId="503"/>
    <cellStyle name="Normal 4 2" xfId="564"/>
    <cellStyle name="Normal 4 2 2" xfId="588"/>
    <cellStyle name="Normal 4 3" xfId="565"/>
    <cellStyle name="Normal 4 4" xfId="566"/>
    <cellStyle name="Normal 4 5" xfId="567"/>
    <cellStyle name="Normal 4 6" xfId="523"/>
    <cellStyle name="Normal 4 7" xfId="518"/>
    <cellStyle name="Normal 5" xfId="504"/>
    <cellStyle name="Normal 5 2" xfId="568"/>
    <cellStyle name="Normal 5 3" xfId="511"/>
    <cellStyle name="Normal 6" xfId="508"/>
    <cellStyle name="Normal 6 2" xfId="569"/>
    <cellStyle name="Normal 6 3 2" xfId="593"/>
    <cellStyle name="Normal 7" xfId="570"/>
    <cellStyle name="Normal 8" xfId="571"/>
    <cellStyle name="Normal 9" xfId="572"/>
    <cellStyle name="Porcentaje" xfId="595" builtinId="5"/>
    <cellStyle name="Porcentaje 2" xfId="496"/>
    <cellStyle name="Porcentaje 2 2" xfId="573"/>
    <cellStyle name="Porcentaje 2 3" xfId="589"/>
    <cellStyle name="Porcentaje 3" xfId="499"/>
    <cellStyle name="Porcentaje 3 2" xfId="501"/>
    <cellStyle name="Porcentaje 3 2 2" xfId="574"/>
    <cellStyle name="Porcentaje 3 3" xfId="575"/>
    <cellStyle name="Porcentaje 3 4" xfId="590"/>
    <cellStyle name="Porcentaje 3 5" xfId="515"/>
    <cellStyle name="Porcentaje 4" xfId="513"/>
    <cellStyle name="Porcentaje 4 2" xfId="577"/>
    <cellStyle name="Porcentaje 4 3" xfId="578"/>
    <cellStyle name="Porcentaje 4 4" xfId="591"/>
    <cellStyle name="Porcentaje 4 5" xfId="576"/>
    <cellStyle name="Porcentaje 5" xfId="579"/>
    <cellStyle name="Porcentaje 5 2" xfId="58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J84"/>
  <sheetViews>
    <sheetView zoomScale="70" zoomScaleNormal="70" workbookViewId="0">
      <selection activeCell="E64" sqref="E64"/>
    </sheetView>
  </sheetViews>
  <sheetFormatPr baseColWidth="10" defaultColWidth="21.5703125" defaultRowHeight="12.75" x14ac:dyDescent="0.2"/>
  <cols>
    <col min="1" max="1" width="112.85546875" style="42" bestFit="1" customWidth="1"/>
    <col min="2" max="3" width="21.5703125" style="42" customWidth="1"/>
    <col min="4" max="4" width="44.5703125" style="42" customWidth="1"/>
    <col min="5" max="5" width="23" style="71" bestFit="1" customWidth="1"/>
    <col min="6" max="7" width="21.5703125" style="71" customWidth="1"/>
    <col min="8" max="8" width="21.5703125" style="71"/>
    <col min="9" max="16384" width="21.5703125" style="42"/>
  </cols>
  <sheetData>
    <row r="1" spans="1:10" x14ac:dyDescent="0.2">
      <c r="A1" s="272" t="s">
        <v>122</v>
      </c>
      <c r="B1" s="273"/>
      <c r="C1" s="273"/>
      <c r="D1" s="273"/>
      <c r="E1" s="274"/>
      <c r="F1" s="274"/>
      <c r="G1" s="274"/>
      <c r="H1" s="274"/>
    </row>
    <row r="2" spans="1:10" x14ac:dyDescent="0.2">
      <c r="A2" s="275"/>
      <c r="B2" s="276"/>
      <c r="C2" s="276"/>
      <c r="D2" s="276"/>
      <c r="E2" s="277"/>
      <c r="F2" s="277"/>
      <c r="G2" s="277"/>
      <c r="H2" s="277"/>
    </row>
    <row r="3" spans="1:10" x14ac:dyDescent="0.2">
      <c r="A3" s="275"/>
      <c r="B3" s="276"/>
      <c r="C3" s="276"/>
      <c r="D3" s="276"/>
      <c r="E3" s="277"/>
      <c r="F3" s="277"/>
      <c r="G3" s="277"/>
      <c r="H3" s="277"/>
    </row>
    <row r="4" spans="1:10" x14ac:dyDescent="0.2">
      <c r="A4" s="275"/>
      <c r="B4" s="276"/>
      <c r="C4" s="276"/>
      <c r="D4" s="276"/>
      <c r="E4" s="277"/>
      <c r="F4" s="277"/>
      <c r="G4" s="277"/>
      <c r="H4" s="277"/>
    </row>
    <row r="5" spans="1:10" x14ac:dyDescent="0.2">
      <c r="A5" s="275"/>
      <c r="B5" s="276"/>
      <c r="C5" s="276"/>
      <c r="D5" s="276"/>
      <c r="E5" s="277"/>
      <c r="F5" s="277"/>
      <c r="G5" s="277"/>
      <c r="H5" s="277"/>
    </row>
    <row r="6" spans="1:10" ht="20.25" customHeight="1" x14ac:dyDescent="0.2">
      <c r="A6" s="278" t="s">
        <v>13</v>
      </c>
      <c r="B6" s="279" t="s">
        <v>102</v>
      </c>
      <c r="C6" s="279" t="s">
        <v>140</v>
      </c>
      <c r="D6" s="279" t="s">
        <v>110</v>
      </c>
      <c r="E6" s="282" t="s">
        <v>0</v>
      </c>
      <c r="F6" s="283" t="s">
        <v>18</v>
      </c>
      <c r="G6" s="284"/>
      <c r="H6" s="282" t="s">
        <v>1</v>
      </c>
    </row>
    <row r="7" spans="1:10" ht="20.25" customHeight="1" x14ac:dyDescent="0.2">
      <c r="A7" s="278"/>
      <c r="B7" s="280"/>
      <c r="C7" s="280"/>
      <c r="D7" s="280"/>
      <c r="E7" s="282"/>
      <c r="F7" s="285"/>
      <c r="G7" s="286"/>
      <c r="H7" s="282"/>
    </row>
    <row r="8" spans="1:10" ht="32.25" customHeight="1" x14ac:dyDescent="0.2">
      <c r="A8" s="278"/>
      <c r="B8" s="280"/>
      <c r="C8" s="280"/>
      <c r="D8" s="280"/>
      <c r="E8" s="282"/>
      <c r="F8" s="105" t="s">
        <v>2</v>
      </c>
      <c r="G8" s="105" t="s">
        <v>8</v>
      </c>
      <c r="H8" s="282"/>
    </row>
    <row r="9" spans="1:10" ht="36.75" customHeight="1" x14ac:dyDescent="0.2">
      <c r="A9" s="278"/>
      <c r="B9" s="281"/>
      <c r="C9" s="281"/>
      <c r="D9" s="281"/>
      <c r="E9" s="106" t="s">
        <v>3</v>
      </c>
      <c r="F9" s="106" t="s">
        <v>3</v>
      </c>
      <c r="G9" s="106" t="s">
        <v>3</v>
      </c>
      <c r="H9" s="106" t="s">
        <v>3</v>
      </c>
      <c r="I9" s="43"/>
      <c r="J9" s="43"/>
    </row>
    <row r="10" spans="1:10" x14ac:dyDescent="0.2">
      <c r="A10" s="89" t="s">
        <v>4</v>
      </c>
      <c r="B10" s="107"/>
      <c r="C10" s="107"/>
      <c r="D10" s="107"/>
      <c r="E10" s="108"/>
      <c r="F10" s="108"/>
      <c r="G10" s="108"/>
      <c r="H10" s="109"/>
      <c r="I10" s="43"/>
      <c r="J10" s="43"/>
    </row>
    <row r="11" spans="1:10" x14ac:dyDescent="0.2">
      <c r="A11" s="90" t="s">
        <v>22</v>
      </c>
      <c r="B11" s="110"/>
      <c r="C11" s="110"/>
      <c r="D11" s="110"/>
      <c r="E11" s="37">
        <f>SUM(E12:E17)</f>
        <v>0</v>
      </c>
      <c r="F11" s="37">
        <f>SUM(F12:F17)</f>
        <v>0</v>
      </c>
      <c r="G11" s="37">
        <f>SUM(G12:G17)</f>
        <v>0</v>
      </c>
      <c r="H11" s="17">
        <f>SUM(H12:H17)</f>
        <v>0</v>
      </c>
      <c r="I11" s="43"/>
      <c r="J11" s="43"/>
    </row>
    <row r="12" spans="1:10" ht="15" x14ac:dyDescent="0.2">
      <c r="A12" s="91" t="s">
        <v>124</v>
      </c>
      <c r="B12" s="45"/>
      <c r="C12" s="45"/>
      <c r="D12" s="60"/>
      <c r="E12" s="139"/>
      <c r="F12" s="16"/>
      <c r="G12" s="16"/>
      <c r="H12" s="18">
        <f>SUM(E12:G12)</f>
        <v>0</v>
      </c>
      <c r="I12" s="43"/>
      <c r="J12" s="43"/>
    </row>
    <row r="13" spans="1:10" ht="15" x14ac:dyDescent="0.2">
      <c r="A13" s="91" t="s">
        <v>123</v>
      </c>
      <c r="B13" s="45"/>
      <c r="C13" s="45"/>
      <c r="D13" s="60"/>
      <c r="E13" s="16"/>
      <c r="F13" s="16"/>
      <c r="G13" s="16"/>
      <c r="H13" s="18">
        <f t="shared" ref="H13:H16" si="0">SUM(E13:G13)</f>
        <v>0</v>
      </c>
      <c r="I13" s="43"/>
      <c r="J13" s="43"/>
    </row>
    <row r="14" spans="1:10" ht="15" x14ac:dyDescent="0.2">
      <c r="A14" s="91" t="s">
        <v>137</v>
      </c>
      <c r="B14" s="45"/>
      <c r="C14" s="45"/>
      <c r="D14" s="60"/>
      <c r="E14" s="16"/>
      <c r="F14" s="16"/>
      <c r="G14" s="16"/>
      <c r="H14" s="18">
        <f t="shared" si="0"/>
        <v>0</v>
      </c>
      <c r="I14" s="43"/>
      <c r="J14" s="43"/>
    </row>
    <row r="15" spans="1:10" ht="15" x14ac:dyDescent="0.2">
      <c r="A15" s="91" t="s">
        <v>138</v>
      </c>
      <c r="B15" s="45"/>
      <c r="C15" s="45"/>
      <c r="D15" s="60"/>
      <c r="E15" s="16"/>
      <c r="F15" s="16"/>
      <c r="G15" s="16"/>
      <c r="H15" s="18"/>
      <c r="I15" s="43"/>
      <c r="J15" s="43"/>
    </row>
    <row r="16" spans="1:10" ht="15" x14ac:dyDescent="0.2">
      <c r="A16" s="91" t="s">
        <v>139</v>
      </c>
      <c r="B16" s="45"/>
      <c r="C16" s="45"/>
      <c r="D16" s="60"/>
      <c r="E16" s="16"/>
      <c r="F16" s="16"/>
      <c r="G16" s="16"/>
      <c r="H16" s="18">
        <f t="shared" si="0"/>
        <v>0</v>
      </c>
      <c r="I16" s="43"/>
      <c r="J16" s="43"/>
    </row>
    <row r="17" spans="1:10" ht="15" x14ac:dyDescent="0.2">
      <c r="A17" s="92" t="s">
        <v>81</v>
      </c>
      <c r="B17" s="46"/>
      <c r="C17" s="46"/>
      <c r="D17" s="46"/>
      <c r="E17" s="36">
        <v>0</v>
      </c>
      <c r="F17" s="47"/>
      <c r="G17" s="47"/>
      <c r="H17" s="19">
        <f>SUM(E17:G17)</f>
        <v>0</v>
      </c>
      <c r="I17" s="43"/>
      <c r="J17" s="43"/>
    </row>
    <row r="18" spans="1:10" ht="15" x14ac:dyDescent="0.2">
      <c r="A18" s="90" t="s">
        <v>19</v>
      </c>
      <c r="B18" s="44"/>
      <c r="C18" s="44"/>
      <c r="D18" s="44"/>
      <c r="E18" s="23">
        <f>SUM(E19)</f>
        <v>0</v>
      </c>
      <c r="F18" s="23">
        <f>SUM(F19)</f>
        <v>0</v>
      </c>
      <c r="G18" s="23">
        <f>SUM(G19)</f>
        <v>0</v>
      </c>
      <c r="H18" s="20">
        <f>SUM(H19)</f>
        <v>0</v>
      </c>
      <c r="I18" s="43"/>
      <c r="J18" s="43"/>
    </row>
    <row r="19" spans="1:10" ht="52.5" customHeight="1" x14ac:dyDescent="0.2">
      <c r="A19" s="92" t="s">
        <v>82</v>
      </c>
      <c r="B19" s="46"/>
      <c r="C19" s="46"/>
      <c r="D19" s="46"/>
      <c r="E19" s="36">
        <v>0</v>
      </c>
      <c r="F19" s="47"/>
      <c r="G19" s="47"/>
      <c r="H19" s="19">
        <f>SUM(E19:G19)</f>
        <v>0</v>
      </c>
      <c r="I19" s="43"/>
      <c r="J19" s="43"/>
    </row>
    <row r="20" spans="1:10" ht="15" x14ac:dyDescent="0.2">
      <c r="A20" s="90" t="s">
        <v>9</v>
      </c>
      <c r="B20" s="44"/>
      <c r="C20" s="44"/>
      <c r="D20" s="44"/>
      <c r="E20" s="23">
        <f>SUM(E21)</f>
        <v>0</v>
      </c>
      <c r="F20" s="23">
        <f>SUM(F21)</f>
        <v>0</v>
      </c>
      <c r="G20" s="23">
        <f t="shared" ref="G20" si="1">SUM(G21)</f>
        <v>0</v>
      </c>
      <c r="H20" s="20">
        <f>SUM(E20:G20)</f>
        <v>0</v>
      </c>
      <c r="I20" s="43"/>
      <c r="J20" s="43"/>
    </row>
    <row r="21" spans="1:10" ht="51" x14ac:dyDescent="0.2">
      <c r="A21" s="93" t="s">
        <v>125</v>
      </c>
      <c r="B21" s="48"/>
      <c r="C21" s="48"/>
      <c r="D21" s="60" t="s">
        <v>111</v>
      </c>
      <c r="E21" s="49"/>
      <c r="F21" s="50"/>
      <c r="G21" s="50"/>
      <c r="H21" s="21">
        <f>SUM(E21:G21)</f>
        <v>0</v>
      </c>
      <c r="I21" s="43"/>
      <c r="J21" s="43"/>
    </row>
    <row r="22" spans="1:10" ht="63.75" x14ac:dyDescent="0.2">
      <c r="A22" s="94" t="s">
        <v>126</v>
      </c>
      <c r="B22" s="51"/>
      <c r="C22" s="51"/>
      <c r="D22" s="140" t="s">
        <v>109</v>
      </c>
      <c r="E22" s="52"/>
      <c r="F22" s="52"/>
      <c r="G22" s="52"/>
      <c r="H22" s="22">
        <f>SUM(E22:G22)</f>
        <v>0</v>
      </c>
      <c r="I22" s="43"/>
      <c r="J22" s="43"/>
    </row>
    <row r="23" spans="1:10" ht="15" x14ac:dyDescent="0.2">
      <c r="A23" s="90" t="s">
        <v>10</v>
      </c>
      <c r="B23" s="44"/>
      <c r="C23" s="44"/>
      <c r="D23" s="44"/>
      <c r="E23" s="23">
        <f>SUM(E24)</f>
        <v>0</v>
      </c>
      <c r="F23" s="23">
        <f t="shared" ref="F23:G23" si="2">SUM(F24)</f>
        <v>0</v>
      </c>
      <c r="G23" s="23">
        <f t="shared" si="2"/>
        <v>0</v>
      </c>
      <c r="H23" s="23">
        <f>SUM(E23:G23)</f>
        <v>0</v>
      </c>
      <c r="I23" s="43"/>
      <c r="J23" s="43"/>
    </row>
    <row r="24" spans="1:10" ht="51.75" thickBot="1" x14ac:dyDescent="0.25">
      <c r="A24" s="95" t="s">
        <v>127</v>
      </c>
      <c r="B24" s="53"/>
      <c r="C24" s="53"/>
      <c r="D24" s="141" t="s">
        <v>112</v>
      </c>
      <c r="E24" s="54"/>
      <c r="F24" s="55"/>
      <c r="G24" s="55"/>
      <c r="H24" s="24">
        <f>+E24+F24+G24</f>
        <v>0</v>
      </c>
      <c r="I24" s="43"/>
      <c r="J24" s="43"/>
    </row>
    <row r="25" spans="1:10" ht="16.5" thickBot="1" x14ac:dyDescent="0.25">
      <c r="A25" s="96" t="s">
        <v>11</v>
      </c>
      <c r="B25" s="56"/>
      <c r="C25" s="56"/>
      <c r="D25" s="56"/>
      <c r="E25" s="25">
        <f>+E11+E18+E20+E23</f>
        <v>0</v>
      </c>
      <c r="F25" s="25">
        <f>+F11+F18+F20+F23</f>
        <v>0</v>
      </c>
      <c r="G25" s="25">
        <f>+G11+G18+G20+G23</f>
        <v>0</v>
      </c>
      <c r="H25" s="25">
        <f>SUM(E25:G25)</f>
        <v>0</v>
      </c>
      <c r="I25" s="57"/>
      <c r="J25" s="57"/>
    </row>
    <row r="26" spans="1:10" ht="27.75" customHeight="1" x14ac:dyDescent="0.2">
      <c r="A26" s="97" t="s">
        <v>12</v>
      </c>
      <c r="B26" s="58"/>
      <c r="C26" s="58"/>
      <c r="D26" s="58"/>
      <c r="E26" s="26">
        <f>SUM(E27:E33)+SUM(E37:E41)</f>
        <v>0</v>
      </c>
      <c r="F26" s="26">
        <f>SUM(F27:F33)+SUM(F37:F41)</f>
        <v>0</v>
      </c>
      <c r="G26" s="26">
        <f>SUM(G27:G33)+SUM(G37:G41)</f>
        <v>0</v>
      </c>
      <c r="H26" s="26">
        <f>SUM(H27:H33)+SUM(H37:H41)</f>
        <v>0</v>
      </c>
    </row>
    <row r="27" spans="1:10" ht="15" x14ac:dyDescent="0.2">
      <c r="A27" s="91" t="s">
        <v>14</v>
      </c>
      <c r="B27" s="45"/>
      <c r="C27" s="45"/>
      <c r="D27" s="45"/>
      <c r="E27" s="59"/>
      <c r="F27" s="16"/>
      <c r="G27" s="16"/>
      <c r="H27" s="18">
        <f>SUM(E27:G27)</f>
        <v>0</v>
      </c>
    </row>
    <row r="28" spans="1:10" ht="15" x14ac:dyDescent="0.2">
      <c r="A28" s="98" t="s">
        <v>83</v>
      </c>
      <c r="B28" s="60"/>
      <c r="C28" s="60"/>
      <c r="D28" s="60"/>
      <c r="E28" s="59"/>
      <c r="F28" s="16"/>
      <c r="G28" s="16"/>
      <c r="H28" s="18">
        <f t="shared" ref="H28:H34" si="3">SUM(E28:G28)</f>
        <v>0</v>
      </c>
    </row>
    <row r="29" spans="1:10" ht="17.25" customHeight="1" x14ac:dyDescent="0.2">
      <c r="A29" s="91" t="s">
        <v>15</v>
      </c>
      <c r="B29" s="45"/>
      <c r="C29" s="45"/>
      <c r="D29" s="60" t="s">
        <v>113</v>
      </c>
      <c r="E29" s="59"/>
      <c r="F29" s="16"/>
      <c r="G29" s="16"/>
      <c r="H29" s="18">
        <f t="shared" si="3"/>
        <v>0</v>
      </c>
    </row>
    <row r="30" spans="1:10" ht="15" x14ac:dyDescent="0.2">
      <c r="A30" s="91" t="s">
        <v>16</v>
      </c>
      <c r="B30" s="45"/>
      <c r="C30" s="45"/>
      <c r="D30" s="45"/>
      <c r="E30" s="59"/>
      <c r="F30" s="16"/>
      <c r="G30" s="16"/>
      <c r="H30" s="18">
        <f t="shared" si="3"/>
        <v>0</v>
      </c>
    </row>
    <row r="31" spans="1:10" ht="15" x14ac:dyDescent="0.2">
      <c r="A31" s="91" t="s">
        <v>17</v>
      </c>
      <c r="B31" s="45"/>
      <c r="C31" s="45"/>
      <c r="D31" s="45"/>
      <c r="E31" s="59"/>
      <c r="F31" s="59"/>
      <c r="G31" s="59"/>
      <c r="H31" s="18">
        <f t="shared" si="3"/>
        <v>0</v>
      </c>
    </row>
    <row r="32" spans="1:10" ht="25.5" x14ac:dyDescent="0.2">
      <c r="A32" s="91" t="s">
        <v>20</v>
      </c>
      <c r="B32" s="45"/>
      <c r="C32" s="45"/>
      <c r="D32" s="60" t="s">
        <v>128</v>
      </c>
      <c r="E32" s="59"/>
      <c r="F32" s="59"/>
      <c r="G32" s="59"/>
      <c r="H32" s="18">
        <f t="shared" si="3"/>
        <v>0</v>
      </c>
    </row>
    <row r="33" spans="1:8" ht="15.75" x14ac:dyDescent="0.2">
      <c r="A33" s="99" t="s">
        <v>141</v>
      </c>
      <c r="B33" s="61"/>
      <c r="C33" s="61"/>
      <c r="D33" s="61"/>
      <c r="E33" s="35">
        <f>SUM(E34:E37)</f>
        <v>0</v>
      </c>
      <c r="F33" s="35">
        <f>SUM(F34:F37)</f>
        <v>0</v>
      </c>
      <c r="G33" s="35">
        <f>SUM(G34:G37)</f>
        <v>0</v>
      </c>
      <c r="H33" s="27">
        <f>SUM(E33:G33)</f>
        <v>0</v>
      </c>
    </row>
    <row r="34" spans="1:8" ht="63.75" x14ac:dyDescent="0.2">
      <c r="A34" s="91" t="s">
        <v>84</v>
      </c>
      <c r="B34" s="45"/>
      <c r="C34" s="45"/>
      <c r="D34" s="60" t="s">
        <v>114</v>
      </c>
      <c r="E34" s="59"/>
      <c r="F34" s="62"/>
      <c r="G34" s="62"/>
      <c r="H34" s="18">
        <f t="shared" si="3"/>
        <v>0</v>
      </c>
    </row>
    <row r="35" spans="1:8" ht="52.5" customHeight="1" x14ac:dyDescent="0.2">
      <c r="A35" s="190" t="s">
        <v>101</v>
      </c>
      <c r="B35" s="191"/>
      <c r="C35" s="191"/>
      <c r="D35" s="191" t="s">
        <v>142</v>
      </c>
      <c r="E35" s="192"/>
      <c r="F35" s="192"/>
      <c r="G35" s="192"/>
      <c r="H35" s="193">
        <f>SUM(E35:G35)</f>
        <v>0</v>
      </c>
    </row>
    <row r="36" spans="1:8" ht="40.5" customHeight="1" x14ac:dyDescent="0.2">
      <c r="A36" s="190" t="s">
        <v>143</v>
      </c>
      <c r="B36" s="191"/>
      <c r="C36" s="191"/>
      <c r="D36" s="191" t="s">
        <v>144</v>
      </c>
      <c r="E36" s="47"/>
      <c r="F36" s="47"/>
      <c r="G36" s="47"/>
      <c r="H36" s="19">
        <f>SUM(E36:G36)</f>
        <v>0</v>
      </c>
    </row>
    <row r="37" spans="1:8" ht="33" customHeight="1" x14ac:dyDescent="0.2">
      <c r="A37" s="91" t="s">
        <v>85</v>
      </c>
      <c r="B37" s="45"/>
      <c r="C37" s="45"/>
      <c r="D37" s="191" t="s">
        <v>145</v>
      </c>
      <c r="E37" s="59"/>
      <c r="F37" s="16"/>
      <c r="G37" s="16"/>
      <c r="H37" s="18">
        <f>SUM(E37:G37)</f>
        <v>0</v>
      </c>
    </row>
    <row r="38" spans="1:8" ht="15" x14ac:dyDescent="0.2">
      <c r="A38" s="91" t="s">
        <v>86</v>
      </c>
      <c r="B38" s="45"/>
      <c r="C38" s="45"/>
      <c r="D38" s="45"/>
      <c r="E38" s="59"/>
      <c r="F38" s="16"/>
      <c r="G38" s="16"/>
      <c r="H38" s="18">
        <f t="shared" ref="H38:H40" si="4">SUM(E38:G38)</f>
        <v>0</v>
      </c>
    </row>
    <row r="39" spans="1:8" ht="15" x14ac:dyDescent="0.2">
      <c r="A39" s="91" t="s">
        <v>87</v>
      </c>
      <c r="B39" s="45"/>
      <c r="C39" s="45"/>
      <c r="D39" s="45"/>
      <c r="E39" s="59"/>
      <c r="F39" s="16"/>
      <c r="G39" s="16"/>
      <c r="H39" s="18">
        <f t="shared" si="4"/>
        <v>0</v>
      </c>
    </row>
    <row r="40" spans="1:8" ht="15" x14ac:dyDescent="0.2">
      <c r="A40" s="91" t="s">
        <v>88</v>
      </c>
      <c r="B40" s="45"/>
      <c r="C40" s="45"/>
      <c r="D40" s="45"/>
      <c r="E40" s="59"/>
      <c r="F40" s="16"/>
      <c r="G40" s="16"/>
      <c r="H40" s="18">
        <f t="shared" si="4"/>
        <v>0</v>
      </c>
    </row>
    <row r="41" spans="1:8" ht="15.75" thickBot="1" x14ac:dyDescent="0.25">
      <c r="A41" s="91" t="s">
        <v>242</v>
      </c>
      <c r="B41" s="45"/>
      <c r="C41" s="45"/>
      <c r="D41" s="45"/>
      <c r="E41" s="59"/>
      <c r="F41" s="16"/>
      <c r="G41" s="16"/>
      <c r="H41" s="18">
        <f t="shared" ref="H41" si="5">SUM(E41:G41)</f>
        <v>0</v>
      </c>
    </row>
    <row r="42" spans="1:8" ht="15.75" x14ac:dyDescent="0.2">
      <c r="A42" s="100" t="s">
        <v>5</v>
      </c>
      <c r="B42" s="63"/>
      <c r="C42" s="63"/>
      <c r="D42" s="63"/>
      <c r="E42" s="28">
        <f>+E26</f>
        <v>0</v>
      </c>
      <c r="F42" s="28">
        <f>+F26</f>
        <v>0</v>
      </c>
      <c r="G42" s="28">
        <f>+G26</f>
        <v>0</v>
      </c>
      <c r="H42" s="28">
        <f>+H26</f>
        <v>0</v>
      </c>
    </row>
    <row r="43" spans="1:8" s="65" customFormat="1" ht="18" x14ac:dyDescent="0.2">
      <c r="A43" s="101" t="s">
        <v>129</v>
      </c>
      <c r="B43" s="64"/>
      <c r="C43" s="64"/>
      <c r="D43" s="64"/>
      <c r="E43" s="29">
        <f>+E25+E42</f>
        <v>0</v>
      </c>
      <c r="F43" s="29">
        <f>+F25+F42</f>
        <v>0</v>
      </c>
      <c r="G43" s="29">
        <f>+G25+G42</f>
        <v>0</v>
      </c>
      <c r="H43" s="29">
        <f>+H25+H42</f>
        <v>0</v>
      </c>
    </row>
    <row r="44" spans="1:8" s="65" customFormat="1" ht="18" x14ac:dyDescent="0.2">
      <c r="A44" s="101" t="s">
        <v>130</v>
      </c>
      <c r="B44" s="64"/>
      <c r="C44" s="64"/>
      <c r="D44" s="64"/>
      <c r="E44" s="29">
        <f>+E43+E22</f>
        <v>0</v>
      </c>
      <c r="F44" s="29">
        <f>+F43+F22</f>
        <v>0</v>
      </c>
      <c r="G44" s="29">
        <f>+G43+G22</f>
        <v>0</v>
      </c>
      <c r="H44" s="29">
        <f>+H43+H22</f>
        <v>0</v>
      </c>
    </row>
    <row r="45" spans="1:8" ht="15" x14ac:dyDescent="0.2">
      <c r="A45" s="102" t="s">
        <v>6</v>
      </c>
      <c r="B45" s="66"/>
      <c r="C45" s="66"/>
      <c r="D45" s="66"/>
      <c r="E45" s="30">
        <f>SUM(E46:E47)</f>
        <v>0</v>
      </c>
      <c r="F45" s="30">
        <f t="shared" ref="F45:H45" si="6">SUM(F46:F47)</f>
        <v>0</v>
      </c>
      <c r="G45" s="30">
        <f t="shared" si="6"/>
        <v>0</v>
      </c>
      <c r="H45" s="30">
        <f t="shared" si="6"/>
        <v>0</v>
      </c>
    </row>
    <row r="46" spans="1:8" ht="15.75" x14ac:dyDescent="0.2">
      <c r="A46" s="91" t="s">
        <v>23</v>
      </c>
      <c r="B46" s="45"/>
      <c r="C46" s="45"/>
      <c r="D46" s="60"/>
      <c r="E46" s="16"/>
      <c r="F46" s="67"/>
      <c r="G46" s="16"/>
      <c r="H46" s="18">
        <f>+E46+F46+G46</f>
        <v>0</v>
      </c>
    </row>
    <row r="47" spans="1:8" ht="21" customHeight="1" thickBot="1" x14ac:dyDescent="0.25">
      <c r="A47" s="91" t="s">
        <v>21</v>
      </c>
      <c r="B47" s="45"/>
      <c r="C47" s="45"/>
      <c r="D47" s="45"/>
      <c r="E47" s="33">
        <f>E43*0.1</f>
        <v>0</v>
      </c>
      <c r="F47" s="34">
        <v>0</v>
      </c>
      <c r="G47" s="34">
        <v>0</v>
      </c>
      <c r="H47" s="18">
        <f>+E47</f>
        <v>0</v>
      </c>
    </row>
    <row r="48" spans="1:8" ht="16.5" thickBot="1" x14ac:dyDescent="0.25">
      <c r="A48" s="96" t="s">
        <v>7</v>
      </c>
      <c r="B48" s="56"/>
      <c r="C48" s="56"/>
      <c r="D48" s="56"/>
      <c r="E48" s="25">
        <f>SUM(E45)</f>
        <v>0</v>
      </c>
      <c r="F48" s="25">
        <f t="shared" ref="F48:H48" si="7">SUM(F45)</f>
        <v>0</v>
      </c>
      <c r="G48" s="25">
        <f t="shared" si="7"/>
        <v>0</v>
      </c>
      <c r="H48" s="25">
        <f t="shared" si="7"/>
        <v>0</v>
      </c>
    </row>
    <row r="49" spans="1:8" ht="16.5" thickBot="1" x14ac:dyDescent="0.25">
      <c r="A49" s="103"/>
      <c r="B49" s="68"/>
      <c r="C49" s="68"/>
      <c r="D49" s="68"/>
      <c r="E49" s="69"/>
      <c r="F49" s="69"/>
      <c r="G49" s="69"/>
      <c r="H49" s="31"/>
    </row>
    <row r="50" spans="1:8" ht="18.75" thickBot="1" x14ac:dyDescent="0.25">
      <c r="A50" s="104" t="s">
        <v>131</v>
      </c>
      <c r="B50" s="70"/>
      <c r="C50" s="70"/>
      <c r="D50" s="70"/>
      <c r="E50" s="32">
        <f>+E25+E42+E48</f>
        <v>0</v>
      </c>
      <c r="F50" s="32">
        <f>+F25+F42+F48</f>
        <v>0</v>
      </c>
      <c r="G50" s="32">
        <f>+G25+G42+G48</f>
        <v>0</v>
      </c>
      <c r="H50" s="32">
        <f>+E50+F50+G50</f>
        <v>0</v>
      </c>
    </row>
    <row r="51" spans="1:8" ht="23.25" customHeight="1" thickBot="1" x14ac:dyDescent="0.25">
      <c r="A51" s="104" t="s">
        <v>24</v>
      </c>
      <c r="B51" s="70"/>
      <c r="C51" s="70"/>
      <c r="D51" s="70"/>
      <c r="E51" s="32">
        <f>+E44+E45</f>
        <v>0</v>
      </c>
      <c r="F51" s="32">
        <f t="shared" ref="F51:G51" si="8">+F44+F45</f>
        <v>0</v>
      </c>
      <c r="G51" s="32">
        <f t="shared" si="8"/>
        <v>0</v>
      </c>
      <c r="H51" s="32">
        <f>+E51+F51+G51</f>
        <v>0</v>
      </c>
    </row>
    <row r="52" spans="1:8" x14ac:dyDescent="0.2">
      <c r="G52" s="72"/>
      <c r="H52" s="72"/>
    </row>
    <row r="53" spans="1:8" x14ac:dyDescent="0.2">
      <c r="G53" s="72"/>
      <c r="H53" s="72"/>
    </row>
    <row r="54" spans="1:8" ht="27" customHeight="1" x14ac:dyDescent="0.2">
      <c r="A54" s="271" t="s">
        <v>100</v>
      </c>
      <c r="B54" s="271"/>
      <c r="C54" s="271"/>
      <c r="D54" s="113"/>
      <c r="E54" s="113"/>
      <c r="H54" s="72"/>
    </row>
    <row r="55" spans="1:8" ht="30" x14ac:dyDescent="0.2">
      <c r="A55" s="38" t="s">
        <v>89</v>
      </c>
      <c r="B55" s="39" t="s">
        <v>90</v>
      </c>
      <c r="C55" s="39" t="s">
        <v>91</v>
      </c>
      <c r="D55" s="111"/>
      <c r="E55" s="112"/>
      <c r="F55" s="72"/>
      <c r="G55" s="42"/>
      <c r="H55" s="42"/>
    </row>
    <row r="56" spans="1:8" ht="15.75" x14ac:dyDescent="0.25">
      <c r="A56" s="40" t="s">
        <v>68</v>
      </c>
      <c r="B56" s="41">
        <f>+E11</f>
        <v>0</v>
      </c>
      <c r="C56" s="41">
        <f>+F11+G11</f>
        <v>0</v>
      </c>
      <c r="D56" s="71"/>
      <c r="E56" s="72"/>
      <c r="F56" s="72"/>
      <c r="G56" s="42"/>
      <c r="H56" s="42"/>
    </row>
    <row r="57" spans="1:8" ht="15.75" x14ac:dyDescent="0.25">
      <c r="A57" s="40" t="s">
        <v>92</v>
      </c>
      <c r="B57" s="41">
        <f>+E18</f>
        <v>0</v>
      </c>
      <c r="C57" s="41">
        <f>F18+G18</f>
        <v>0</v>
      </c>
      <c r="D57" s="71"/>
      <c r="F57" s="72"/>
      <c r="G57" s="42"/>
      <c r="H57" s="42"/>
    </row>
    <row r="58" spans="1:8" ht="15.75" x14ac:dyDescent="0.25">
      <c r="A58" s="40" t="s">
        <v>93</v>
      </c>
      <c r="B58" s="41">
        <f t="shared" ref="B58:B63" si="9">+E27</f>
        <v>0</v>
      </c>
      <c r="C58" s="41">
        <f t="shared" ref="C58:C63" si="10">+F27+G27</f>
        <v>0</v>
      </c>
      <c r="D58" s="71"/>
      <c r="F58" s="72"/>
      <c r="G58" s="42"/>
      <c r="H58" s="42"/>
    </row>
    <row r="59" spans="1:8" ht="15.75" x14ac:dyDescent="0.25">
      <c r="A59" s="40" t="s">
        <v>94</v>
      </c>
      <c r="B59" s="41">
        <f t="shared" si="9"/>
        <v>0</v>
      </c>
      <c r="C59" s="41">
        <f t="shared" si="10"/>
        <v>0</v>
      </c>
      <c r="D59" s="71"/>
      <c r="F59" s="72"/>
      <c r="G59" s="42"/>
      <c r="H59" s="42"/>
    </row>
    <row r="60" spans="1:8" ht="15.75" x14ac:dyDescent="0.25">
      <c r="A60" s="40" t="s">
        <v>34</v>
      </c>
      <c r="B60" s="41">
        <f t="shared" si="9"/>
        <v>0</v>
      </c>
      <c r="C60" s="41">
        <f t="shared" si="10"/>
        <v>0</v>
      </c>
      <c r="D60" s="73"/>
      <c r="F60" s="72"/>
      <c r="G60" s="42"/>
      <c r="H60" s="42"/>
    </row>
    <row r="61" spans="1:8" ht="15.75" x14ac:dyDescent="0.25">
      <c r="A61" s="40" t="s">
        <v>95</v>
      </c>
      <c r="B61" s="41">
        <f t="shared" si="9"/>
        <v>0</v>
      </c>
      <c r="C61" s="41">
        <f t="shared" si="10"/>
        <v>0</v>
      </c>
      <c r="D61" s="73"/>
      <c r="F61" s="72"/>
      <c r="G61" s="42"/>
      <c r="H61" s="42"/>
    </row>
    <row r="62" spans="1:8" ht="15.75" x14ac:dyDescent="0.25">
      <c r="A62" s="40" t="s">
        <v>35</v>
      </c>
      <c r="B62" s="41">
        <f t="shared" si="9"/>
        <v>0</v>
      </c>
      <c r="C62" s="41">
        <f t="shared" si="10"/>
        <v>0</v>
      </c>
      <c r="D62" s="73"/>
      <c r="F62" s="72"/>
      <c r="G62" s="42"/>
      <c r="H62" s="42"/>
    </row>
    <row r="63" spans="1:8" ht="15.75" x14ac:dyDescent="0.25">
      <c r="A63" s="40" t="s">
        <v>96</v>
      </c>
      <c r="B63" s="41">
        <f t="shared" si="9"/>
        <v>0</v>
      </c>
      <c r="C63" s="41">
        <f t="shared" si="10"/>
        <v>0</v>
      </c>
      <c r="D63" s="73"/>
      <c r="F63" s="72"/>
      <c r="G63" s="42"/>
      <c r="H63" s="42"/>
    </row>
    <row r="64" spans="1:8" ht="15.75" x14ac:dyDescent="0.25">
      <c r="A64" s="40" t="s">
        <v>97</v>
      </c>
      <c r="B64" s="41">
        <f>+E38</f>
        <v>0</v>
      </c>
      <c r="C64" s="41">
        <f>+F38+G38</f>
        <v>0</v>
      </c>
      <c r="D64" s="73"/>
      <c r="F64" s="72"/>
      <c r="G64" s="42"/>
      <c r="H64" s="42"/>
    </row>
    <row r="65" spans="1:8" ht="15.75" x14ac:dyDescent="0.25">
      <c r="A65" s="40" t="s">
        <v>76</v>
      </c>
      <c r="B65" s="41">
        <f>+E33+E37</f>
        <v>0</v>
      </c>
      <c r="C65" s="41">
        <f>+F33+G33+F37+G37</f>
        <v>0</v>
      </c>
      <c r="D65" s="73"/>
      <c r="F65" s="72"/>
      <c r="G65" s="42"/>
      <c r="H65" s="42"/>
    </row>
    <row r="66" spans="1:8" ht="15.75" x14ac:dyDescent="0.25">
      <c r="A66" s="40" t="s">
        <v>132</v>
      </c>
      <c r="B66" s="41">
        <f>E40</f>
        <v>0</v>
      </c>
      <c r="C66" s="41">
        <f>+F40+G40</f>
        <v>0</v>
      </c>
      <c r="D66" s="73"/>
      <c r="F66" s="72"/>
      <c r="G66" s="42"/>
      <c r="H66" s="42"/>
    </row>
    <row r="67" spans="1:8" ht="15.75" x14ac:dyDescent="0.25">
      <c r="A67" s="40" t="s">
        <v>98</v>
      </c>
      <c r="B67" s="41">
        <f>+E20</f>
        <v>0</v>
      </c>
      <c r="C67" s="41">
        <f>+F20+G20</f>
        <v>0</v>
      </c>
      <c r="D67" s="71"/>
      <c r="F67" s="72"/>
      <c r="G67" s="42"/>
      <c r="H67" s="42"/>
    </row>
    <row r="68" spans="1:8" ht="15.75" x14ac:dyDescent="0.25">
      <c r="A68" s="40" t="s">
        <v>99</v>
      </c>
      <c r="B68" s="41">
        <f>+E23</f>
        <v>0</v>
      </c>
      <c r="C68" s="41">
        <f>+F23+G23</f>
        <v>0</v>
      </c>
      <c r="D68" s="71"/>
      <c r="F68" s="72"/>
      <c r="G68" s="42"/>
      <c r="H68" s="42"/>
    </row>
    <row r="69" spans="1:8" ht="15.75" x14ac:dyDescent="0.25">
      <c r="A69" s="40" t="s">
        <v>80</v>
      </c>
      <c r="B69" s="41">
        <f>+E39</f>
        <v>0</v>
      </c>
      <c r="C69" s="41">
        <f>+F39+G39</f>
        <v>0</v>
      </c>
      <c r="D69" s="73"/>
      <c r="F69" s="72"/>
      <c r="G69" s="42"/>
      <c r="H69" s="42"/>
    </row>
    <row r="70" spans="1:8" ht="15.75" x14ac:dyDescent="0.25">
      <c r="A70" s="40" t="s">
        <v>243</v>
      </c>
      <c r="B70" s="41">
        <f>+E41</f>
        <v>0</v>
      </c>
      <c r="C70" s="41">
        <f>+F40+G40</f>
        <v>0</v>
      </c>
      <c r="D70" s="73"/>
      <c r="F70" s="72"/>
      <c r="G70" s="42"/>
      <c r="H70" s="42"/>
    </row>
    <row r="71" spans="1:8" ht="15.75" x14ac:dyDescent="0.25">
      <c r="A71" s="74" t="s">
        <v>133</v>
      </c>
      <c r="B71" s="75">
        <f>SUM(B56:B70)</f>
        <v>0</v>
      </c>
      <c r="C71" s="75">
        <f>+F41+G41</f>
        <v>0</v>
      </c>
      <c r="D71" s="73"/>
      <c r="F71" s="72"/>
      <c r="G71" s="42"/>
      <c r="H71" s="42"/>
    </row>
    <row r="72" spans="1:8" ht="15" x14ac:dyDescent="0.25">
      <c r="B72" s="184" t="e">
        <f>+B71/(B71+C71)</f>
        <v>#DIV/0!</v>
      </c>
      <c r="C72" s="184" t="e">
        <f>+C71/(C71+B71)</f>
        <v>#DIV/0!</v>
      </c>
      <c r="F72" s="73"/>
      <c r="H72" s="72"/>
    </row>
    <row r="84" spans="1:10" s="71" customFormat="1" x14ac:dyDescent="0.2">
      <c r="A84" s="42"/>
      <c r="B84" s="42"/>
      <c r="C84" s="42"/>
      <c r="D84" s="42"/>
      <c r="E84" s="72"/>
      <c r="I84" s="42"/>
      <c r="J84" s="42"/>
    </row>
  </sheetData>
  <sheetProtection formatColumns="0" formatRows="0" insertColumns="0" insertRows="0" deleteColumns="0" deleteRows="0" selectLockedCells="1"/>
  <mergeCells count="9">
    <mergeCell ref="A54:C54"/>
    <mergeCell ref="A1:H5"/>
    <mergeCell ref="A6:A9"/>
    <mergeCell ref="B6:B9"/>
    <mergeCell ref="E6:E8"/>
    <mergeCell ref="F6:G7"/>
    <mergeCell ref="H6:H8"/>
    <mergeCell ref="C6:C9"/>
    <mergeCell ref="D6:D9"/>
  </mergeCells>
  <pageMargins left="0.7" right="0.7" top="0.75" bottom="0.75" header="0.3" footer="0.3"/>
  <pageSetup paperSize="9" scale="59"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H15"/>
  <sheetViews>
    <sheetView workbookViewId="0">
      <selection activeCell="C26" sqref="C26"/>
    </sheetView>
  </sheetViews>
  <sheetFormatPr baseColWidth="10" defaultRowHeight="12.75" x14ac:dyDescent="0.2"/>
  <cols>
    <col min="1" max="1" width="60" customWidth="1"/>
    <col min="2" max="2" width="15.85546875" customWidth="1"/>
    <col min="3" max="3" width="16.85546875" style="176" customWidth="1"/>
    <col min="4" max="4" width="27.140625" customWidth="1"/>
    <col min="5" max="5" width="14.85546875" customWidth="1"/>
    <col min="6" max="6" width="17.42578125" customWidth="1"/>
    <col min="7" max="7" width="16.5703125" customWidth="1"/>
    <col min="8" max="8" width="16" customWidth="1"/>
  </cols>
  <sheetData>
    <row r="1" spans="1:8" ht="12.75" customHeight="1" x14ac:dyDescent="0.2">
      <c r="A1" s="290" t="s">
        <v>174</v>
      </c>
      <c r="B1" s="291"/>
      <c r="C1" s="291"/>
      <c r="D1" s="291"/>
      <c r="E1" s="291"/>
      <c r="F1" s="291"/>
      <c r="G1" s="291"/>
      <c r="H1" s="292"/>
    </row>
    <row r="2" spans="1:8" x14ac:dyDescent="0.2">
      <c r="A2" s="293"/>
      <c r="B2" s="294"/>
      <c r="C2" s="294"/>
      <c r="D2" s="294"/>
      <c r="E2" s="294"/>
      <c r="F2" s="294"/>
      <c r="G2" s="294"/>
      <c r="H2" s="295"/>
    </row>
    <row r="3" spans="1:8" x14ac:dyDescent="0.2">
      <c r="A3" s="293"/>
      <c r="B3" s="294"/>
      <c r="C3" s="294"/>
      <c r="D3" s="294"/>
      <c r="E3" s="294"/>
      <c r="F3" s="294"/>
      <c r="G3" s="294"/>
      <c r="H3" s="295"/>
    </row>
    <row r="4" spans="1:8" x14ac:dyDescent="0.2">
      <c r="A4" s="293"/>
      <c r="B4" s="294"/>
      <c r="C4" s="294"/>
      <c r="D4" s="294"/>
      <c r="E4" s="294"/>
      <c r="F4" s="294"/>
      <c r="G4" s="294"/>
      <c r="H4" s="295"/>
    </row>
    <row r="5" spans="1:8" ht="13.5" thickBot="1" x14ac:dyDescent="0.25">
      <c r="A5" s="296"/>
      <c r="B5" s="297"/>
      <c r="C5" s="297"/>
      <c r="D5" s="297"/>
      <c r="E5" s="297"/>
      <c r="F5" s="297"/>
      <c r="G5" s="297"/>
      <c r="H5" s="298"/>
    </row>
    <row r="6" spans="1:8" x14ac:dyDescent="0.2">
      <c r="A6" s="289" t="s">
        <v>13</v>
      </c>
      <c r="B6" s="299" t="s">
        <v>102</v>
      </c>
      <c r="C6" s="299" t="s">
        <v>140</v>
      </c>
      <c r="D6" s="299" t="s">
        <v>110</v>
      </c>
      <c r="E6" s="301" t="s">
        <v>0</v>
      </c>
      <c r="F6" s="301" t="s">
        <v>18</v>
      </c>
      <c r="G6" s="301"/>
      <c r="H6" s="287" t="s">
        <v>1</v>
      </c>
    </row>
    <row r="7" spans="1:8" x14ac:dyDescent="0.2">
      <c r="A7" s="278"/>
      <c r="B7" s="300"/>
      <c r="C7" s="300"/>
      <c r="D7" s="300"/>
      <c r="E7" s="282"/>
      <c r="F7" s="282"/>
      <c r="G7" s="282"/>
      <c r="H7" s="288"/>
    </row>
    <row r="8" spans="1:8" ht="38.25" x14ac:dyDescent="0.2">
      <c r="A8" s="278"/>
      <c r="B8" s="300"/>
      <c r="C8" s="300"/>
      <c r="D8" s="300"/>
      <c r="E8" s="282"/>
      <c r="F8" s="177" t="s">
        <v>2</v>
      </c>
      <c r="G8" s="177" t="s">
        <v>8</v>
      </c>
      <c r="H8" s="288"/>
    </row>
    <row r="9" spans="1:8" ht="25.5" x14ac:dyDescent="0.2">
      <c r="A9" s="278"/>
      <c r="B9" s="300"/>
      <c r="C9" s="300"/>
      <c r="D9" s="300"/>
      <c r="E9" s="177" t="s">
        <v>3</v>
      </c>
      <c r="F9" s="177" t="s">
        <v>3</v>
      </c>
      <c r="G9" s="177" t="s">
        <v>3</v>
      </c>
      <c r="H9" s="224" t="s">
        <v>3</v>
      </c>
    </row>
    <row r="10" spans="1:8" ht="15" x14ac:dyDescent="0.2">
      <c r="A10" s="220" t="s">
        <v>169</v>
      </c>
      <c r="B10" s="222"/>
      <c r="C10" s="223"/>
      <c r="D10" s="222"/>
      <c r="E10" s="18"/>
      <c r="F10" s="18"/>
      <c r="G10" s="18"/>
      <c r="H10" s="225">
        <f>SUM(E10:G10)</f>
        <v>0</v>
      </c>
    </row>
    <row r="11" spans="1:8" ht="15" x14ac:dyDescent="0.2">
      <c r="A11" s="220" t="s">
        <v>170</v>
      </c>
      <c r="B11" s="222"/>
      <c r="C11" s="223"/>
      <c r="D11" s="222"/>
      <c r="E11" s="18"/>
      <c r="F11" s="18"/>
      <c r="G11" s="18"/>
      <c r="H11" s="225">
        <f t="shared" ref="H11:H14" si="0">SUM(E11:G11)</f>
        <v>0</v>
      </c>
    </row>
    <row r="12" spans="1:8" ht="15" x14ac:dyDescent="0.2">
      <c r="A12" s="220" t="s">
        <v>171</v>
      </c>
      <c r="B12" s="222"/>
      <c r="C12" s="223"/>
      <c r="D12" s="222"/>
      <c r="E12" s="18"/>
      <c r="F12" s="18"/>
      <c r="G12" s="18"/>
      <c r="H12" s="225">
        <f t="shared" si="0"/>
        <v>0</v>
      </c>
    </row>
    <row r="13" spans="1:8" ht="15" x14ac:dyDescent="0.2">
      <c r="A13" s="220" t="s">
        <v>172</v>
      </c>
      <c r="B13" s="222"/>
      <c r="C13" s="223"/>
      <c r="D13" s="222"/>
      <c r="E13" s="18"/>
      <c r="F13" s="18"/>
      <c r="G13" s="18"/>
      <c r="H13" s="225">
        <f t="shared" si="0"/>
        <v>0</v>
      </c>
    </row>
    <row r="14" spans="1:8" ht="15.75" thickBot="1" x14ac:dyDescent="0.25">
      <c r="A14" s="220" t="s">
        <v>173</v>
      </c>
      <c r="B14" s="222"/>
      <c r="C14" s="223"/>
      <c r="D14" s="222"/>
      <c r="E14" s="18"/>
      <c r="F14" s="18"/>
      <c r="G14" s="18"/>
      <c r="H14" s="225">
        <f t="shared" si="0"/>
        <v>0</v>
      </c>
    </row>
    <row r="15" spans="1:8" ht="18.75" thickBot="1" x14ac:dyDescent="0.25">
      <c r="A15" s="104" t="s">
        <v>41</v>
      </c>
      <c r="B15" s="70"/>
      <c r="C15" s="70"/>
      <c r="D15" s="70"/>
      <c r="E15" s="32">
        <f>SUM(E10:E14)</f>
        <v>0</v>
      </c>
      <c r="F15" s="32">
        <f t="shared" ref="F15:H15" si="1">SUM(F10:F14)</f>
        <v>0</v>
      </c>
      <c r="G15" s="32">
        <f t="shared" si="1"/>
        <v>0</v>
      </c>
      <c r="H15" s="226">
        <f t="shared" si="1"/>
        <v>0</v>
      </c>
    </row>
  </sheetData>
  <mergeCells count="8">
    <mergeCell ref="H6:H8"/>
    <mergeCell ref="A6:A9"/>
    <mergeCell ref="A1:H5"/>
    <mergeCell ref="B6:B9"/>
    <mergeCell ref="C6:C9"/>
    <mergeCell ref="D6:D9"/>
    <mergeCell ref="E6:E8"/>
    <mergeCell ref="F6:G7"/>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E51"/>
  <sheetViews>
    <sheetView workbookViewId="0">
      <selection activeCell="B10" sqref="B10:D10"/>
    </sheetView>
  </sheetViews>
  <sheetFormatPr baseColWidth="10" defaultRowHeight="12.75" x14ac:dyDescent="0.2"/>
  <cols>
    <col min="1" max="1" width="57.85546875" style="114" customWidth="1"/>
    <col min="2" max="2" width="27.85546875" style="114" customWidth="1"/>
    <col min="3" max="3" width="22.7109375" style="114" customWidth="1"/>
    <col min="4" max="4" width="22.140625" style="114" customWidth="1"/>
    <col min="5" max="5" width="20.7109375" style="114" customWidth="1"/>
    <col min="6" max="6" width="16.7109375" style="114" customWidth="1"/>
    <col min="7" max="7" width="15.5703125" style="114" customWidth="1"/>
    <col min="8" max="9" width="16.42578125" style="114" customWidth="1"/>
    <col min="10" max="16384" width="11.42578125" style="114"/>
  </cols>
  <sheetData>
    <row r="1" spans="1:5" ht="21.75" customHeight="1" x14ac:dyDescent="0.2">
      <c r="A1" s="302" t="s">
        <v>169</v>
      </c>
      <c r="B1" s="304" t="s">
        <v>67</v>
      </c>
      <c r="C1" s="304" t="s">
        <v>66</v>
      </c>
      <c r="D1" s="304" t="s">
        <v>64</v>
      </c>
      <c r="E1" s="306"/>
    </row>
    <row r="2" spans="1:5" x14ac:dyDescent="0.2">
      <c r="A2" s="303"/>
      <c r="B2" s="305"/>
      <c r="C2" s="305"/>
      <c r="D2" s="183" t="s">
        <v>43</v>
      </c>
      <c r="E2" s="228" t="s">
        <v>65</v>
      </c>
    </row>
    <row r="3" spans="1:5" x14ac:dyDescent="0.2">
      <c r="A3" s="227" t="s">
        <v>177</v>
      </c>
      <c r="B3" s="116">
        <f>+C3+D3</f>
        <v>0</v>
      </c>
      <c r="C3" s="117"/>
      <c r="D3" s="117"/>
      <c r="E3" s="229"/>
    </row>
    <row r="4" spans="1:5" x14ac:dyDescent="0.2">
      <c r="A4" s="227" t="s">
        <v>178</v>
      </c>
      <c r="B4" s="116">
        <f t="shared" ref="B4:B9" si="0">+C4+D4</f>
        <v>0</v>
      </c>
      <c r="C4" s="117"/>
      <c r="D4" s="117"/>
      <c r="E4" s="229"/>
    </row>
    <row r="5" spans="1:5" x14ac:dyDescent="0.2">
      <c r="A5" s="227" t="s">
        <v>179</v>
      </c>
      <c r="B5" s="116">
        <f t="shared" si="0"/>
        <v>0</v>
      </c>
      <c r="C5" s="117"/>
      <c r="D5" s="117"/>
      <c r="E5" s="229"/>
    </row>
    <row r="6" spans="1:5" x14ac:dyDescent="0.2">
      <c r="A6" s="227" t="s">
        <v>180</v>
      </c>
      <c r="B6" s="116">
        <f t="shared" si="0"/>
        <v>0</v>
      </c>
      <c r="C6" s="117"/>
      <c r="D6" s="117"/>
      <c r="E6" s="229"/>
    </row>
    <row r="7" spans="1:5" x14ac:dyDescent="0.2">
      <c r="A7" s="227" t="s">
        <v>181</v>
      </c>
      <c r="B7" s="116">
        <f t="shared" si="0"/>
        <v>0</v>
      </c>
      <c r="C7" s="117"/>
      <c r="D7" s="117"/>
      <c r="E7" s="229"/>
    </row>
    <row r="8" spans="1:5" x14ac:dyDescent="0.2">
      <c r="A8" s="227" t="s">
        <v>182</v>
      </c>
      <c r="B8" s="116">
        <f t="shared" si="0"/>
        <v>0</v>
      </c>
      <c r="C8" s="117"/>
      <c r="D8" s="117"/>
      <c r="E8" s="229"/>
    </row>
    <row r="9" spans="1:5" x14ac:dyDescent="0.2">
      <c r="A9" s="266" t="s">
        <v>246</v>
      </c>
      <c r="B9" s="116">
        <f t="shared" si="0"/>
        <v>0</v>
      </c>
      <c r="C9" s="268"/>
      <c r="D9" s="268"/>
      <c r="E9" s="269"/>
    </row>
    <row r="10" spans="1:5" ht="13.5" thickBot="1" x14ac:dyDescent="0.25">
      <c r="A10" s="231" t="s">
        <v>41</v>
      </c>
      <c r="B10" s="232">
        <f>SUM(B3:B8)</f>
        <v>0</v>
      </c>
      <c r="C10" s="232">
        <f t="shared" ref="C10:D10" si="1">SUM(C3:C8)</f>
        <v>0</v>
      </c>
      <c r="D10" s="232">
        <f t="shared" si="1"/>
        <v>0</v>
      </c>
      <c r="E10" s="233"/>
    </row>
    <row r="11" spans="1:5" ht="24" customHeight="1" thickBot="1" x14ac:dyDescent="0.25"/>
    <row r="12" spans="1:5" ht="21.75" customHeight="1" x14ac:dyDescent="0.2">
      <c r="A12" s="302" t="s">
        <v>170</v>
      </c>
      <c r="B12" s="304" t="s">
        <v>67</v>
      </c>
      <c r="C12" s="304" t="s">
        <v>66</v>
      </c>
      <c r="D12" s="304" t="s">
        <v>64</v>
      </c>
      <c r="E12" s="306"/>
    </row>
    <row r="13" spans="1:5" x14ac:dyDescent="0.2">
      <c r="A13" s="303"/>
      <c r="B13" s="305"/>
      <c r="C13" s="305"/>
      <c r="D13" s="183" t="s">
        <v>43</v>
      </c>
      <c r="E13" s="228" t="s">
        <v>65</v>
      </c>
    </row>
    <row r="14" spans="1:5" x14ac:dyDescent="0.2">
      <c r="A14" s="227" t="s">
        <v>183</v>
      </c>
      <c r="B14" s="116">
        <f>+C14+D14</f>
        <v>0</v>
      </c>
      <c r="C14" s="117"/>
      <c r="D14" s="117"/>
      <c r="E14" s="229"/>
    </row>
    <row r="15" spans="1:5" x14ac:dyDescent="0.2">
      <c r="A15" s="227" t="s">
        <v>184</v>
      </c>
      <c r="B15" s="116">
        <f t="shared" ref="B15:B18" si="2">+C15+D15</f>
        <v>0</v>
      </c>
      <c r="C15" s="117"/>
      <c r="D15" s="117"/>
      <c r="E15" s="229"/>
    </row>
    <row r="16" spans="1:5" x14ac:dyDescent="0.2">
      <c r="A16" s="227" t="s">
        <v>121</v>
      </c>
      <c r="B16" s="116">
        <f t="shared" si="2"/>
        <v>0</v>
      </c>
      <c r="C16" s="117"/>
      <c r="D16" s="117"/>
      <c r="E16" s="229"/>
    </row>
    <row r="17" spans="1:5" x14ac:dyDescent="0.2">
      <c r="A17" s="227" t="s">
        <v>185</v>
      </c>
      <c r="B17" s="116">
        <f t="shared" si="2"/>
        <v>0</v>
      </c>
      <c r="C17" s="117"/>
      <c r="D17" s="117"/>
      <c r="E17" s="229"/>
    </row>
    <row r="18" spans="1:5" x14ac:dyDescent="0.2">
      <c r="A18" s="227" t="s">
        <v>186</v>
      </c>
      <c r="B18" s="116">
        <f t="shared" si="2"/>
        <v>0</v>
      </c>
      <c r="C18" s="117"/>
      <c r="D18" s="117"/>
      <c r="E18" s="229"/>
    </row>
    <row r="19" spans="1:5" x14ac:dyDescent="0.2">
      <c r="A19" s="266" t="s">
        <v>245</v>
      </c>
      <c r="B19" s="116">
        <f>+C18+D18</f>
        <v>0</v>
      </c>
      <c r="C19" s="268"/>
      <c r="D19" s="268"/>
      <c r="E19" s="269"/>
    </row>
    <row r="20" spans="1:5" ht="13.5" thickBot="1" x14ac:dyDescent="0.25">
      <c r="A20" s="231" t="s">
        <v>41</v>
      </c>
      <c r="B20" s="232">
        <f>SUM(B14:B19)</f>
        <v>0</v>
      </c>
      <c r="C20" s="232">
        <f t="shared" ref="C20:D20" si="3">SUM(C14:C19)</f>
        <v>0</v>
      </c>
      <c r="D20" s="232">
        <f t="shared" si="3"/>
        <v>0</v>
      </c>
      <c r="E20" s="233"/>
    </row>
    <row r="21" spans="1:5" ht="24" customHeight="1" thickBot="1" x14ac:dyDescent="0.25"/>
    <row r="22" spans="1:5" x14ac:dyDescent="0.2">
      <c r="A22" s="302" t="s">
        <v>175</v>
      </c>
      <c r="B22" s="304" t="s">
        <v>67</v>
      </c>
      <c r="C22" s="304" t="s">
        <v>66</v>
      </c>
      <c r="D22" s="304" t="s">
        <v>64</v>
      </c>
      <c r="E22" s="306"/>
    </row>
    <row r="23" spans="1:5" x14ac:dyDescent="0.2">
      <c r="A23" s="303"/>
      <c r="B23" s="305"/>
      <c r="C23" s="305"/>
      <c r="D23" s="183" t="s">
        <v>43</v>
      </c>
      <c r="E23" s="228" t="s">
        <v>65</v>
      </c>
    </row>
    <row r="24" spans="1:5" x14ac:dyDescent="0.2">
      <c r="A24" s="227" t="s">
        <v>117</v>
      </c>
      <c r="B24" s="116">
        <f>+C24+D24</f>
        <v>0</v>
      </c>
      <c r="C24" s="117"/>
      <c r="D24" s="117"/>
      <c r="E24" s="229"/>
    </row>
    <row r="25" spans="1:5" x14ac:dyDescent="0.2">
      <c r="A25" s="227" t="s">
        <v>187</v>
      </c>
      <c r="B25" s="116">
        <f t="shared" ref="B25:B28" si="4">+C25+D25</f>
        <v>0</v>
      </c>
      <c r="C25" s="117"/>
      <c r="D25" s="117"/>
      <c r="E25" s="229"/>
    </row>
    <row r="26" spans="1:5" x14ac:dyDescent="0.2">
      <c r="A26" s="227" t="s">
        <v>188</v>
      </c>
      <c r="B26" s="116">
        <f t="shared" si="4"/>
        <v>0</v>
      </c>
      <c r="C26" s="117"/>
      <c r="D26" s="117"/>
      <c r="E26" s="229"/>
    </row>
    <row r="27" spans="1:5" x14ac:dyDescent="0.2">
      <c r="A27" s="227" t="s">
        <v>118</v>
      </c>
      <c r="B27" s="116">
        <f t="shared" si="4"/>
        <v>0</v>
      </c>
      <c r="C27" s="117"/>
      <c r="D27" s="117"/>
      <c r="E27" s="229"/>
    </row>
    <row r="28" spans="1:5" x14ac:dyDescent="0.2">
      <c r="A28" s="227" t="s">
        <v>119</v>
      </c>
      <c r="B28" s="116">
        <f t="shared" si="4"/>
        <v>0</v>
      </c>
      <c r="C28" s="117"/>
      <c r="D28" s="117"/>
      <c r="E28" s="229"/>
    </row>
    <row r="29" spans="1:5" x14ac:dyDescent="0.2">
      <c r="A29" s="266" t="s">
        <v>247</v>
      </c>
      <c r="B29" s="267"/>
      <c r="C29" s="268"/>
      <c r="D29" s="268"/>
      <c r="E29" s="269"/>
    </row>
    <row r="30" spans="1:5" ht="13.5" thickBot="1" x14ac:dyDescent="0.25">
      <c r="A30" s="231" t="s">
        <v>41</v>
      </c>
      <c r="B30" s="232">
        <f>SUM(B24:B29)</f>
        <v>0</v>
      </c>
      <c r="C30" s="232">
        <f>SUM(C24:C29)</f>
        <v>0</v>
      </c>
      <c r="D30" s="232">
        <f>SUM(D24:D29)</f>
        <v>0</v>
      </c>
      <c r="E30" s="233"/>
    </row>
    <row r="31" spans="1:5" ht="24" customHeight="1" thickBot="1" x14ac:dyDescent="0.25"/>
    <row r="32" spans="1:5" x14ac:dyDescent="0.2">
      <c r="A32" s="302" t="s">
        <v>172</v>
      </c>
      <c r="B32" s="304" t="s">
        <v>67</v>
      </c>
      <c r="C32" s="304" t="s">
        <v>66</v>
      </c>
      <c r="D32" s="304" t="s">
        <v>64</v>
      </c>
      <c r="E32" s="306"/>
    </row>
    <row r="33" spans="1:5" x14ac:dyDescent="0.2">
      <c r="A33" s="303"/>
      <c r="B33" s="305"/>
      <c r="C33" s="305"/>
      <c r="D33" s="183" t="s">
        <v>43</v>
      </c>
      <c r="E33" s="228" t="s">
        <v>65</v>
      </c>
    </row>
    <row r="34" spans="1:5" x14ac:dyDescent="0.2">
      <c r="A34" s="227" t="s">
        <v>189</v>
      </c>
      <c r="B34" s="116">
        <f>+C34+D34</f>
        <v>0</v>
      </c>
      <c r="C34" s="117"/>
      <c r="D34" s="117"/>
      <c r="E34" s="229"/>
    </row>
    <row r="35" spans="1:5" x14ac:dyDescent="0.2">
      <c r="A35" s="227" t="s">
        <v>190</v>
      </c>
      <c r="B35" s="116">
        <f t="shared" ref="B35:B38" si="5">+C35+D35</f>
        <v>0</v>
      </c>
      <c r="C35" s="117"/>
      <c r="D35" s="117"/>
      <c r="E35" s="229"/>
    </row>
    <row r="36" spans="1:5" x14ac:dyDescent="0.2">
      <c r="A36" s="227" t="s">
        <v>191</v>
      </c>
      <c r="B36" s="116">
        <f t="shared" si="5"/>
        <v>0</v>
      </c>
      <c r="C36" s="117"/>
      <c r="D36" s="117"/>
      <c r="E36" s="229"/>
    </row>
    <row r="37" spans="1:5" x14ac:dyDescent="0.2">
      <c r="A37" s="227" t="s">
        <v>192</v>
      </c>
      <c r="B37" s="116">
        <f t="shared" si="5"/>
        <v>0</v>
      </c>
      <c r="C37" s="117"/>
      <c r="D37" s="117"/>
      <c r="E37" s="229"/>
    </row>
    <row r="38" spans="1:5" x14ac:dyDescent="0.2">
      <c r="A38" s="230" t="s">
        <v>248</v>
      </c>
      <c r="B38" s="116">
        <f t="shared" si="5"/>
        <v>0</v>
      </c>
      <c r="C38" s="117"/>
      <c r="D38" s="117"/>
      <c r="E38" s="229"/>
    </row>
    <row r="39" spans="1:5" ht="13.5" thickBot="1" x14ac:dyDescent="0.25">
      <c r="A39" s="231" t="s">
        <v>41</v>
      </c>
      <c r="B39" s="232">
        <f>SUM(B34:B38)</f>
        <v>0</v>
      </c>
      <c r="C39" s="232">
        <f>SUM(C34:C38)</f>
        <v>0</v>
      </c>
      <c r="D39" s="232">
        <f>SUM(D34:D38)</f>
        <v>0</v>
      </c>
      <c r="E39" s="233"/>
    </row>
    <row r="40" spans="1:5" ht="24" customHeight="1" thickBot="1" x14ac:dyDescent="0.25"/>
    <row r="41" spans="1:5" x14ac:dyDescent="0.2">
      <c r="A41" s="302" t="s">
        <v>176</v>
      </c>
      <c r="B41" s="304" t="s">
        <v>67</v>
      </c>
      <c r="C41" s="304" t="s">
        <v>66</v>
      </c>
      <c r="D41" s="304" t="s">
        <v>64</v>
      </c>
      <c r="E41" s="306"/>
    </row>
    <row r="42" spans="1:5" x14ac:dyDescent="0.2">
      <c r="A42" s="303"/>
      <c r="B42" s="305"/>
      <c r="C42" s="305"/>
      <c r="D42" s="183" t="s">
        <v>43</v>
      </c>
      <c r="E42" s="228" t="s">
        <v>65</v>
      </c>
    </row>
    <row r="43" spans="1:5" x14ac:dyDescent="0.2">
      <c r="A43" s="227" t="s">
        <v>193</v>
      </c>
      <c r="B43" s="116">
        <f>+C43+D43</f>
        <v>0</v>
      </c>
      <c r="C43" s="117"/>
      <c r="D43" s="117"/>
      <c r="E43" s="229"/>
    </row>
    <row r="44" spans="1:5" x14ac:dyDescent="0.2">
      <c r="A44" s="227" t="s">
        <v>116</v>
      </c>
      <c r="B44" s="116">
        <f t="shared" ref="B44:B48" si="6">+C44+D44</f>
        <v>0</v>
      </c>
      <c r="C44" s="117"/>
      <c r="D44" s="117"/>
      <c r="E44" s="229"/>
    </row>
    <row r="45" spans="1:5" x14ac:dyDescent="0.2">
      <c r="A45" s="227" t="s">
        <v>120</v>
      </c>
      <c r="B45" s="116">
        <f t="shared" si="6"/>
        <v>0</v>
      </c>
      <c r="C45" s="117"/>
      <c r="D45" s="117"/>
      <c r="E45" s="229"/>
    </row>
    <row r="46" spans="1:5" x14ac:dyDescent="0.2">
      <c r="A46" s="227" t="s">
        <v>194</v>
      </c>
      <c r="B46" s="116">
        <f t="shared" si="6"/>
        <v>0</v>
      </c>
      <c r="C46" s="117"/>
      <c r="D46" s="117"/>
      <c r="E46" s="229"/>
    </row>
    <row r="47" spans="1:5" x14ac:dyDescent="0.2">
      <c r="A47" s="227" t="s">
        <v>195</v>
      </c>
      <c r="B47" s="116">
        <f t="shared" si="6"/>
        <v>0</v>
      </c>
      <c r="C47" s="117"/>
      <c r="D47" s="117"/>
      <c r="E47" s="229"/>
    </row>
    <row r="48" spans="1:5" x14ac:dyDescent="0.2">
      <c r="A48" s="247" t="s">
        <v>240</v>
      </c>
      <c r="B48" s="116">
        <f t="shared" si="6"/>
        <v>0</v>
      </c>
      <c r="C48" s="117"/>
      <c r="D48" s="117"/>
      <c r="E48" s="229"/>
    </row>
    <row r="49" spans="1:5" x14ac:dyDescent="0.2">
      <c r="A49" s="270" t="s">
        <v>249</v>
      </c>
      <c r="B49" s="267"/>
      <c r="C49" s="268"/>
      <c r="D49" s="268"/>
      <c r="E49" s="269"/>
    </row>
    <row r="50" spans="1:5" ht="13.5" thickBot="1" x14ac:dyDescent="0.25">
      <c r="A50" s="231" t="s">
        <v>41</v>
      </c>
      <c r="B50" s="246">
        <f>SUM(B43:B49)</f>
        <v>0</v>
      </c>
      <c r="C50" s="232">
        <f>SUM(C43:C49)</f>
        <v>0</v>
      </c>
      <c r="D50" s="232">
        <f>SUM(D43:D49)</f>
        <v>0</v>
      </c>
      <c r="E50" s="233"/>
    </row>
    <row r="51" spans="1:5" ht="24" customHeight="1" x14ac:dyDescent="0.2"/>
  </sheetData>
  <sheetProtection formatCells="0" formatColumns="0" formatRows="0" insertColumns="0" insertRows="0"/>
  <mergeCells count="20">
    <mergeCell ref="A41:A42"/>
    <mergeCell ref="B41:B42"/>
    <mergeCell ref="C41:C42"/>
    <mergeCell ref="D41:E41"/>
    <mergeCell ref="A22:A23"/>
    <mergeCell ref="B22:B23"/>
    <mergeCell ref="C22:C23"/>
    <mergeCell ref="D22:E22"/>
    <mergeCell ref="A32:A33"/>
    <mergeCell ref="B32:B33"/>
    <mergeCell ref="C32:C33"/>
    <mergeCell ref="D32:E32"/>
    <mergeCell ref="A1:A2"/>
    <mergeCell ref="B1:B2"/>
    <mergeCell ref="C1:C2"/>
    <mergeCell ref="D1:E1"/>
    <mergeCell ref="A12:A13"/>
    <mergeCell ref="B12:B13"/>
    <mergeCell ref="C12:C13"/>
    <mergeCell ref="D12:E12"/>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F35"/>
  <sheetViews>
    <sheetView zoomScale="80" zoomScaleNormal="80" workbookViewId="0">
      <selection activeCell="J26" sqref="J26"/>
    </sheetView>
  </sheetViews>
  <sheetFormatPr baseColWidth="10" defaultRowHeight="12.75" x14ac:dyDescent="0.2"/>
  <cols>
    <col min="1" max="1" width="35.42578125" style="7" customWidth="1"/>
    <col min="2" max="3" width="23.42578125" style="7" customWidth="1"/>
    <col min="4" max="4" width="15.42578125" style="7" customWidth="1"/>
    <col min="5" max="5" width="14.28515625" style="7" customWidth="1"/>
    <col min="6" max="9" width="20.85546875" style="7" customWidth="1"/>
    <col min="10" max="10" width="14.140625" style="7" customWidth="1"/>
    <col min="11" max="21" width="11.42578125" style="7"/>
    <col min="22" max="22" width="15.7109375" style="7" customWidth="1"/>
    <col min="23" max="23" width="11.42578125" style="7"/>
    <col min="24" max="24" width="14.85546875" style="7" customWidth="1"/>
    <col min="25" max="16384" width="11.42578125" style="7"/>
  </cols>
  <sheetData>
    <row r="1" spans="1:32" ht="25.5" customHeight="1" thickBot="1" x14ac:dyDescent="0.25">
      <c r="A1" s="307" t="s">
        <v>63</v>
      </c>
      <c r="B1" s="307"/>
      <c r="C1" s="307"/>
      <c r="D1" s="307"/>
      <c r="E1" s="307"/>
      <c r="F1" s="307"/>
      <c r="G1" s="307"/>
      <c r="H1" s="307"/>
      <c r="I1" s="307"/>
      <c r="J1" s="307"/>
      <c r="K1" s="307"/>
      <c r="L1" s="307"/>
      <c r="M1" s="307"/>
      <c r="N1" s="307"/>
      <c r="O1" s="307"/>
      <c r="P1" s="307"/>
      <c r="Q1" s="307"/>
      <c r="R1" s="307"/>
      <c r="S1" s="307"/>
      <c r="T1" s="307"/>
      <c r="U1" s="307"/>
    </row>
    <row r="2" spans="1:32" s="8" customFormat="1" ht="18" customHeight="1" x14ac:dyDescent="0.2">
      <c r="A2" s="314" t="s">
        <v>25</v>
      </c>
      <c r="B2" s="312" t="s">
        <v>44</v>
      </c>
      <c r="C2" s="312" t="s">
        <v>49</v>
      </c>
      <c r="D2" s="312" t="s">
        <v>45</v>
      </c>
      <c r="E2" s="312" t="s">
        <v>46</v>
      </c>
      <c r="F2" s="312" t="s">
        <v>47</v>
      </c>
      <c r="G2" s="312" t="s">
        <v>51</v>
      </c>
      <c r="H2" s="310" t="s">
        <v>53</v>
      </c>
      <c r="I2" s="310" t="s">
        <v>134</v>
      </c>
      <c r="J2" s="316" t="s">
        <v>115</v>
      </c>
      <c r="K2" s="316"/>
      <c r="L2" s="317"/>
      <c r="M2" s="309"/>
      <c r="N2" s="309"/>
      <c r="O2" s="309"/>
      <c r="P2" s="309"/>
      <c r="Q2" s="309"/>
      <c r="R2" s="309"/>
      <c r="S2" s="309"/>
      <c r="T2" s="309"/>
      <c r="U2" s="309"/>
      <c r="V2" s="308"/>
      <c r="W2" s="308"/>
      <c r="X2" s="308"/>
    </row>
    <row r="3" spans="1:32" s="8" customFormat="1" ht="45.75" customHeight="1" x14ac:dyDescent="0.2">
      <c r="A3" s="315"/>
      <c r="B3" s="313"/>
      <c r="C3" s="313"/>
      <c r="D3" s="313"/>
      <c r="E3" s="313"/>
      <c r="F3" s="313"/>
      <c r="G3" s="313"/>
      <c r="H3" s="311"/>
      <c r="I3" s="311"/>
      <c r="J3" s="178" t="s">
        <v>27</v>
      </c>
      <c r="K3" s="178" t="s">
        <v>28</v>
      </c>
      <c r="L3" s="147" t="s">
        <v>48</v>
      </c>
      <c r="M3" s="142"/>
      <c r="N3" s="142"/>
      <c r="O3" s="142"/>
      <c r="P3" s="142"/>
      <c r="Q3" s="142"/>
      <c r="R3" s="142"/>
      <c r="S3" s="142"/>
      <c r="T3" s="142"/>
      <c r="U3" s="142"/>
      <c r="V3" s="142"/>
      <c r="W3" s="142"/>
      <c r="X3" s="142"/>
    </row>
    <row r="4" spans="1:32" x14ac:dyDescent="0.2">
      <c r="A4" s="250" t="s">
        <v>124</v>
      </c>
      <c r="B4" s="1"/>
      <c r="C4" s="1"/>
      <c r="D4" s="15"/>
      <c r="E4" s="2"/>
      <c r="F4" s="2"/>
      <c r="G4" s="2"/>
      <c r="H4" s="3"/>
      <c r="I4" s="3"/>
      <c r="J4" s="3"/>
      <c r="K4" s="3"/>
      <c r="L4" s="148">
        <f>+J4-K4</f>
        <v>0</v>
      </c>
      <c r="M4" s="143"/>
      <c r="N4" s="143"/>
      <c r="O4" s="143"/>
      <c r="P4" s="143"/>
      <c r="Q4" s="143"/>
      <c r="R4" s="143"/>
      <c r="S4" s="143"/>
      <c r="T4" s="143"/>
      <c r="U4" s="143"/>
      <c r="V4" s="144"/>
      <c r="W4" s="144"/>
      <c r="X4" s="144"/>
    </row>
    <row r="5" spans="1:32" x14ac:dyDescent="0.2">
      <c r="A5" s="250" t="s">
        <v>123</v>
      </c>
      <c r="B5" s="1"/>
      <c r="C5" s="1"/>
      <c r="D5" s="2"/>
      <c r="E5" s="2"/>
      <c r="F5" s="2"/>
      <c r="G5" s="2"/>
      <c r="H5" s="3"/>
      <c r="I5" s="3"/>
      <c r="J5" s="3"/>
      <c r="K5" s="3"/>
      <c r="L5" s="148">
        <f t="shared" ref="L5:L8" si="0">+J5-K5</f>
        <v>0</v>
      </c>
      <c r="M5" s="143"/>
      <c r="N5" s="143"/>
      <c r="O5" s="143"/>
      <c r="P5" s="143"/>
      <c r="Q5" s="143"/>
      <c r="R5" s="143"/>
      <c r="S5" s="143"/>
      <c r="T5" s="143"/>
      <c r="U5" s="143"/>
      <c r="V5" s="144"/>
      <c r="W5" s="144"/>
      <c r="X5" s="144"/>
    </row>
    <row r="6" spans="1:32" x14ac:dyDescent="0.2">
      <c r="A6" s="251" t="s">
        <v>137</v>
      </c>
      <c r="B6" s="1"/>
      <c r="C6" s="1"/>
      <c r="D6" s="2"/>
      <c r="E6" s="2"/>
      <c r="F6" s="2"/>
      <c r="G6" s="2"/>
      <c r="H6" s="3"/>
      <c r="I6" s="3"/>
      <c r="J6" s="3"/>
      <c r="K6" s="3"/>
      <c r="L6" s="148">
        <f t="shared" si="0"/>
        <v>0</v>
      </c>
      <c r="M6" s="143"/>
      <c r="N6" s="143"/>
      <c r="O6" s="143"/>
      <c r="P6" s="143"/>
      <c r="Q6" s="143"/>
      <c r="R6" s="143"/>
      <c r="S6" s="143"/>
      <c r="T6" s="143"/>
      <c r="U6" s="143"/>
      <c r="V6" s="144"/>
      <c r="W6" s="144"/>
      <c r="X6" s="144"/>
    </row>
    <row r="7" spans="1:32" x14ac:dyDescent="0.2">
      <c r="A7" s="251" t="s">
        <v>146</v>
      </c>
      <c r="B7" s="1"/>
      <c r="C7" s="1"/>
      <c r="D7" s="2"/>
      <c r="E7" s="2"/>
      <c r="F7" s="2"/>
      <c r="G7" s="2"/>
      <c r="H7" s="3"/>
      <c r="I7" s="3"/>
      <c r="J7" s="3"/>
      <c r="K7" s="3"/>
      <c r="L7" s="148">
        <f t="shared" si="0"/>
        <v>0</v>
      </c>
      <c r="M7" s="143"/>
      <c r="N7" s="143"/>
      <c r="O7" s="143"/>
      <c r="P7" s="143"/>
      <c r="Q7" s="143"/>
      <c r="R7" s="143"/>
      <c r="S7" s="143"/>
      <c r="T7" s="143"/>
      <c r="U7" s="143"/>
      <c r="V7" s="144"/>
      <c r="W7" s="144"/>
      <c r="X7" s="144"/>
    </row>
    <row r="8" spans="1:32" ht="13.5" thickBot="1" x14ac:dyDescent="0.25">
      <c r="A8" s="252" t="s">
        <v>147</v>
      </c>
      <c r="B8" s="259"/>
      <c r="C8" s="259"/>
      <c r="D8" s="260"/>
      <c r="E8" s="260"/>
      <c r="F8" s="260"/>
      <c r="G8" s="260"/>
      <c r="H8" s="188"/>
      <c r="I8" s="188"/>
      <c r="J8" s="188"/>
      <c r="K8" s="188"/>
      <c r="L8" s="149">
        <f t="shared" si="0"/>
        <v>0</v>
      </c>
      <c r="M8" s="143"/>
      <c r="N8" s="143"/>
      <c r="O8" s="143"/>
      <c r="P8" s="143"/>
      <c r="Q8" s="143"/>
      <c r="R8" s="143"/>
      <c r="S8" s="143"/>
      <c r="T8" s="143"/>
      <c r="U8" s="143"/>
      <c r="V8" s="144"/>
      <c r="W8" s="144"/>
      <c r="X8" s="144"/>
    </row>
    <row r="9" spans="1:32" ht="13.5" thickBot="1" x14ac:dyDescent="0.25">
      <c r="A9" s="9"/>
      <c r="B9" s="9"/>
      <c r="C9" s="9"/>
      <c r="D9" s="9"/>
      <c r="E9" s="9"/>
      <c r="F9" s="9"/>
      <c r="G9" s="9"/>
      <c r="I9" s="146" t="s">
        <v>41</v>
      </c>
      <c r="J9" s="150">
        <f>SUM(J4:J8)</f>
        <v>0</v>
      </c>
      <c r="K9" s="14">
        <f>SUM(K4:K8)</f>
        <v>0</v>
      </c>
      <c r="L9" s="128">
        <f>SUM(L4:L8)</f>
        <v>0</v>
      </c>
      <c r="M9" s="145"/>
      <c r="N9" s="145"/>
      <c r="O9" s="145"/>
      <c r="P9" s="145"/>
      <c r="Q9" s="145"/>
      <c r="R9" s="145"/>
      <c r="S9" s="145"/>
      <c r="T9" s="145"/>
      <c r="U9" s="145"/>
      <c r="V9" s="145"/>
      <c r="W9" s="145"/>
      <c r="X9" s="145"/>
    </row>
    <row r="15" spans="1:32" ht="13.5" thickBot="1" x14ac:dyDescent="0.25"/>
    <row r="16" spans="1:32" ht="45" customHeight="1" x14ac:dyDescent="0.2">
      <c r="A16" s="318" t="s">
        <v>25</v>
      </c>
      <c r="B16" s="320" t="s">
        <v>44</v>
      </c>
      <c r="C16" s="320" t="s">
        <v>45</v>
      </c>
      <c r="D16" s="320" t="s">
        <v>46</v>
      </c>
      <c r="E16" s="320" t="s">
        <v>47</v>
      </c>
      <c r="F16" s="320" t="s">
        <v>54</v>
      </c>
      <c r="G16" s="323" t="s">
        <v>52</v>
      </c>
      <c r="H16" s="173" t="s">
        <v>103</v>
      </c>
      <c r="I16" s="185"/>
      <c r="J16" s="169"/>
      <c r="K16" s="169"/>
      <c r="L16" s="169"/>
      <c r="M16" s="169"/>
      <c r="N16" s="169"/>
      <c r="O16" s="169"/>
      <c r="P16" s="169"/>
      <c r="Q16" s="169"/>
      <c r="R16" s="169"/>
      <c r="S16" s="169"/>
      <c r="T16" s="169"/>
      <c r="U16" s="169"/>
      <c r="V16" s="169"/>
      <c r="W16" s="169"/>
      <c r="X16" s="169"/>
      <c r="Y16" s="169"/>
      <c r="Z16" s="170"/>
      <c r="AA16" s="170"/>
      <c r="AD16" s="322"/>
      <c r="AE16" s="322"/>
      <c r="AF16" s="322"/>
    </row>
    <row r="17" spans="1:32" ht="15" customHeight="1" x14ac:dyDescent="0.2">
      <c r="A17" s="319"/>
      <c r="B17" s="321"/>
      <c r="C17" s="321"/>
      <c r="D17" s="321"/>
      <c r="E17" s="321"/>
      <c r="F17" s="321"/>
      <c r="G17" s="324"/>
      <c r="H17" s="325" t="s">
        <v>50</v>
      </c>
      <c r="I17" s="186"/>
      <c r="J17" s="171"/>
      <c r="K17" s="171"/>
      <c r="L17" s="171"/>
      <c r="M17" s="171"/>
      <c r="N17" s="169"/>
      <c r="O17" s="169"/>
      <c r="P17" s="169"/>
      <c r="Q17" s="169"/>
      <c r="R17" s="171"/>
      <c r="S17" s="171"/>
      <c r="T17" s="169"/>
      <c r="U17" s="169"/>
      <c r="V17" s="169"/>
      <c r="W17" s="169"/>
      <c r="X17" s="171"/>
      <c r="Y17" s="171"/>
      <c r="Z17" s="170"/>
      <c r="AA17" s="170"/>
      <c r="AD17" s="322"/>
      <c r="AE17" s="322"/>
      <c r="AF17" s="322"/>
    </row>
    <row r="18" spans="1:32" ht="15" x14ac:dyDescent="0.2">
      <c r="A18" s="319"/>
      <c r="B18" s="321"/>
      <c r="C18" s="321"/>
      <c r="D18" s="321"/>
      <c r="E18" s="321"/>
      <c r="F18" s="321"/>
      <c r="G18" s="324"/>
      <c r="H18" s="325"/>
      <c r="I18" s="186"/>
      <c r="J18" s="151"/>
      <c r="K18" s="151"/>
      <c r="L18" s="151"/>
      <c r="M18" s="151"/>
      <c r="N18" s="152"/>
      <c r="O18" s="152"/>
      <c r="P18" s="152"/>
      <c r="Q18" s="152"/>
      <c r="R18" s="152"/>
      <c r="S18" s="152"/>
      <c r="T18" s="153"/>
      <c r="U18" s="153"/>
      <c r="V18" s="153"/>
      <c r="W18" s="153"/>
      <c r="X18" s="153"/>
      <c r="Y18" s="153"/>
      <c r="Z18" s="170"/>
      <c r="AA18" s="170"/>
      <c r="AD18" s="322"/>
      <c r="AE18" s="322"/>
      <c r="AF18" s="322"/>
    </row>
    <row r="19" spans="1:32" ht="15" x14ac:dyDescent="0.25">
      <c r="A19" s="250" t="s">
        <v>124</v>
      </c>
      <c r="B19" s="129"/>
      <c r="C19" s="130"/>
      <c r="D19" s="131"/>
      <c r="E19" s="132"/>
      <c r="F19" s="248"/>
      <c r="G19" s="249"/>
      <c r="H19" s="174"/>
      <c r="I19" s="187"/>
      <c r="J19" s="154"/>
      <c r="K19" s="155"/>
      <c r="L19" s="154"/>
      <c r="M19" s="155"/>
      <c r="N19" s="156"/>
      <c r="O19" s="155"/>
      <c r="P19" s="157"/>
      <c r="Q19" s="155"/>
      <c r="R19" s="154"/>
      <c r="S19" s="155"/>
      <c r="T19" s="158"/>
      <c r="U19" s="155"/>
      <c r="V19" s="158"/>
      <c r="W19" s="155"/>
      <c r="X19" s="158"/>
      <c r="Y19" s="155"/>
      <c r="Z19" s="159"/>
      <c r="AA19" s="160"/>
      <c r="AD19" s="160"/>
      <c r="AE19" s="160"/>
      <c r="AF19" s="160"/>
    </row>
    <row r="20" spans="1:32" ht="15" x14ac:dyDescent="0.25">
      <c r="A20" s="250" t="s">
        <v>123</v>
      </c>
      <c r="B20" s="129"/>
      <c r="C20" s="130"/>
      <c r="D20" s="131"/>
      <c r="E20" s="132"/>
      <c r="F20" s="248"/>
      <c r="G20" s="249"/>
      <c r="H20" s="174"/>
      <c r="I20" s="187"/>
      <c r="J20" s="154"/>
      <c r="K20" s="155"/>
      <c r="L20" s="154"/>
      <c r="M20" s="155"/>
      <c r="N20" s="156"/>
      <c r="O20" s="155"/>
      <c r="P20" s="157"/>
      <c r="Q20" s="155"/>
      <c r="R20" s="154"/>
      <c r="S20" s="155"/>
      <c r="T20" s="158"/>
      <c r="U20" s="155"/>
      <c r="V20" s="158"/>
      <c r="W20" s="155"/>
      <c r="X20" s="158"/>
      <c r="Y20" s="155"/>
      <c r="Z20" s="159"/>
      <c r="AA20" s="160"/>
      <c r="AD20" s="160"/>
      <c r="AE20" s="160"/>
      <c r="AF20" s="160"/>
    </row>
    <row r="21" spans="1:32" ht="15" x14ac:dyDescent="0.25">
      <c r="A21" s="251" t="s">
        <v>137</v>
      </c>
      <c r="B21" s="129"/>
      <c r="C21" s="130"/>
      <c r="D21" s="131"/>
      <c r="E21" s="132"/>
      <c r="F21" s="248"/>
      <c r="G21" s="249"/>
      <c r="H21" s="174"/>
      <c r="I21" s="187"/>
      <c r="J21" s="154"/>
      <c r="K21" s="155"/>
      <c r="L21" s="154"/>
      <c r="M21" s="155"/>
      <c r="N21" s="156"/>
      <c r="O21" s="155"/>
      <c r="P21" s="157"/>
      <c r="Q21" s="155"/>
      <c r="R21" s="154"/>
      <c r="S21" s="155"/>
      <c r="T21" s="158"/>
      <c r="U21" s="155"/>
      <c r="V21" s="158"/>
      <c r="W21" s="155"/>
      <c r="X21" s="158"/>
      <c r="Y21" s="155"/>
      <c r="Z21" s="159"/>
      <c r="AA21" s="160"/>
      <c r="AD21" s="160"/>
      <c r="AE21" s="160"/>
      <c r="AF21" s="160"/>
    </row>
    <row r="22" spans="1:32" ht="15" x14ac:dyDescent="0.25">
      <c r="A22" s="251" t="s">
        <v>146</v>
      </c>
      <c r="B22" s="129"/>
      <c r="C22" s="130"/>
      <c r="D22" s="131"/>
      <c r="E22" s="132"/>
      <c r="F22" s="248"/>
      <c r="G22" s="249"/>
      <c r="H22" s="174"/>
      <c r="I22" s="187"/>
      <c r="J22" s="154"/>
      <c r="K22" s="155"/>
      <c r="L22" s="154"/>
      <c r="M22" s="155"/>
      <c r="N22" s="156"/>
      <c r="O22" s="155"/>
      <c r="P22" s="157"/>
      <c r="Q22" s="155"/>
      <c r="R22" s="154"/>
      <c r="S22" s="155"/>
      <c r="T22" s="158"/>
      <c r="U22" s="155"/>
      <c r="V22" s="158"/>
      <c r="W22" s="155"/>
      <c r="X22" s="158"/>
      <c r="Y22" s="155"/>
      <c r="Z22" s="159"/>
      <c r="AA22" s="160"/>
      <c r="AD22" s="160"/>
      <c r="AE22" s="160"/>
      <c r="AF22" s="160"/>
    </row>
    <row r="23" spans="1:32" ht="15.75" thickBot="1" x14ac:dyDescent="0.3">
      <c r="A23" s="252" t="s">
        <v>147</v>
      </c>
      <c r="B23" s="253"/>
      <c r="C23" s="254"/>
      <c r="D23" s="255"/>
      <c r="E23" s="256"/>
      <c r="F23" s="257"/>
      <c r="G23" s="258"/>
      <c r="H23" s="175"/>
      <c r="I23" s="187"/>
      <c r="J23" s="154"/>
      <c r="K23" s="155"/>
      <c r="L23" s="154"/>
      <c r="M23" s="155"/>
      <c r="N23" s="156"/>
      <c r="O23" s="155"/>
      <c r="P23" s="157"/>
      <c r="Q23" s="155"/>
      <c r="R23" s="154"/>
      <c r="S23" s="155"/>
      <c r="T23" s="158"/>
      <c r="U23" s="155"/>
      <c r="V23" s="158"/>
      <c r="W23" s="155"/>
      <c r="X23" s="158"/>
      <c r="Y23" s="155"/>
      <c r="Z23" s="159"/>
      <c r="AA23" s="160"/>
      <c r="AD23" s="160"/>
      <c r="AE23" s="160"/>
      <c r="AF23" s="160"/>
    </row>
    <row r="24" spans="1:32" ht="15" x14ac:dyDescent="0.25">
      <c r="A24" s="133"/>
      <c r="B24" s="133"/>
      <c r="C24" s="133"/>
      <c r="D24" s="133"/>
      <c r="E24" s="134"/>
      <c r="G24" s="135" t="s">
        <v>41</v>
      </c>
      <c r="H24" s="172">
        <v>0</v>
      </c>
      <c r="I24" s="187"/>
      <c r="J24" s="163"/>
      <c r="K24" s="162"/>
      <c r="L24" s="163"/>
      <c r="M24" s="162"/>
      <c r="N24" s="161"/>
      <c r="O24" s="162"/>
      <c r="P24" s="164"/>
      <c r="Q24" s="162"/>
      <c r="R24" s="164"/>
      <c r="S24" s="162"/>
      <c r="T24" s="165"/>
      <c r="U24" s="162"/>
      <c r="V24" s="166"/>
      <c r="W24" s="162"/>
      <c r="X24" s="165"/>
      <c r="Y24" s="162"/>
      <c r="Z24" s="167"/>
      <c r="AA24" s="168"/>
      <c r="AD24" s="160"/>
      <c r="AE24" s="160"/>
      <c r="AF24" s="160"/>
    </row>
    <row r="25" spans="1:32" ht="15" x14ac:dyDescent="0.25">
      <c r="A25" s="136"/>
      <c r="B25" s="136"/>
      <c r="C25" s="136"/>
      <c r="D25" s="136"/>
      <c r="E25" s="136"/>
      <c r="F25" s="136"/>
      <c r="G25" s="136"/>
      <c r="H25" s="137"/>
      <c r="I25" s="137"/>
      <c r="J25" s="136"/>
      <c r="K25" s="137"/>
      <c r="L25" s="136"/>
      <c r="M25" s="137"/>
      <c r="N25" s="136"/>
      <c r="O25" s="136"/>
      <c r="P25" s="136"/>
      <c r="Q25" s="136"/>
      <c r="R25" s="136"/>
      <c r="S25" s="136"/>
      <c r="T25" s="136"/>
      <c r="U25" s="136"/>
      <c r="V25" s="136"/>
      <c r="W25" s="136"/>
      <c r="X25" s="136"/>
      <c r="Y25" s="136"/>
      <c r="Z25" s="136"/>
      <c r="AA25" s="138"/>
      <c r="AB25" s="136"/>
      <c r="AC25" s="137"/>
      <c r="AD25" s="136"/>
      <c r="AE25" s="136"/>
      <c r="AF25" s="136"/>
    </row>
    <row r="26" spans="1:32" ht="15" x14ac:dyDescent="0.25">
      <c r="H26" s="137"/>
      <c r="I26" s="137"/>
      <c r="J26" s="136"/>
      <c r="K26" s="137"/>
      <c r="L26" s="136"/>
      <c r="M26" s="137"/>
    </row>
    <row r="31" spans="1:32" x14ac:dyDescent="0.2">
      <c r="A31" s="7" t="s">
        <v>107</v>
      </c>
    </row>
    <row r="32" spans="1:32" x14ac:dyDescent="0.2">
      <c r="A32" s="7" t="s">
        <v>104</v>
      </c>
    </row>
    <row r="33" spans="1:1" x14ac:dyDescent="0.2">
      <c r="A33" s="7" t="s">
        <v>105</v>
      </c>
    </row>
    <row r="34" spans="1:1" x14ac:dyDescent="0.2">
      <c r="A34" s="7" t="s">
        <v>106</v>
      </c>
    </row>
    <row r="35" spans="1:1" x14ac:dyDescent="0.2">
      <c r="A35" s="7" t="s">
        <v>108</v>
      </c>
    </row>
  </sheetData>
  <sheetProtection formatCells="0" formatColumns="0" formatRows="0" insertRows="0"/>
  <mergeCells count="27">
    <mergeCell ref="AE17:AE18"/>
    <mergeCell ref="F16:F18"/>
    <mergeCell ref="AF17:AF18"/>
    <mergeCell ref="G16:G18"/>
    <mergeCell ref="AD16:AF16"/>
    <mergeCell ref="H17:H18"/>
    <mergeCell ref="AD17:AD18"/>
    <mergeCell ref="A16:A18"/>
    <mergeCell ref="B16:B18"/>
    <mergeCell ref="C16:C18"/>
    <mergeCell ref="D16:D18"/>
    <mergeCell ref="E16:E18"/>
    <mergeCell ref="A1:U1"/>
    <mergeCell ref="V2:X2"/>
    <mergeCell ref="P2:R2"/>
    <mergeCell ref="H2:H3"/>
    <mergeCell ref="G2:G3"/>
    <mergeCell ref="A2:A3"/>
    <mergeCell ref="B2:B3"/>
    <mergeCell ref="D2:D3"/>
    <mergeCell ref="E2:E3"/>
    <mergeCell ref="F2:F3"/>
    <mergeCell ref="C2:C3"/>
    <mergeCell ref="S2:U2"/>
    <mergeCell ref="J2:L2"/>
    <mergeCell ref="M2:O2"/>
    <mergeCell ref="I2:I3"/>
  </mergeCells>
  <pageMargins left="0.7" right="0.7" top="0.75" bottom="0.75" header="0.3" footer="0.3"/>
  <pageSetup orientation="portrait"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S48"/>
  <sheetViews>
    <sheetView topLeftCell="A19" workbookViewId="0">
      <selection activeCell="G32" sqref="G32"/>
    </sheetView>
  </sheetViews>
  <sheetFormatPr baseColWidth="10" defaultRowHeight="12.75" x14ac:dyDescent="0.2"/>
  <cols>
    <col min="1" max="1" width="35.28515625" style="7" customWidth="1"/>
    <col min="2" max="2" width="24.140625" style="7" customWidth="1"/>
    <col min="3" max="3" width="23.28515625" style="7" customWidth="1"/>
    <col min="4" max="6" width="22" style="7" customWidth="1"/>
    <col min="7" max="8" width="29.42578125" style="7" customWidth="1"/>
    <col min="9" max="9" width="19.7109375" style="7" customWidth="1"/>
    <col min="10" max="10" width="16.85546875" style="7" customWidth="1"/>
    <col min="11" max="11" width="17.7109375" style="7" bestFit="1" customWidth="1"/>
    <col min="12" max="16384" width="11.42578125" style="7"/>
  </cols>
  <sheetData>
    <row r="1" spans="1:19" ht="28.5" customHeight="1" x14ac:dyDescent="0.2">
      <c r="A1" s="326" t="s">
        <v>58</v>
      </c>
      <c r="B1" s="326"/>
      <c r="C1" s="326"/>
      <c r="D1" s="326"/>
      <c r="E1" s="326"/>
      <c r="F1" s="326"/>
      <c r="G1" s="326"/>
      <c r="H1" s="326"/>
      <c r="I1" s="326"/>
      <c r="J1" s="326"/>
      <c r="K1" s="326"/>
    </row>
    <row r="2" spans="1:19" ht="15.75" thickBot="1" x14ac:dyDescent="0.3">
      <c r="D2" s="76"/>
      <c r="E2" s="76"/>
      <c r="F2" s="76"/>
      <c r="G2" s="76"/>
      <c r="H2" s="76"/>
      <c r="I2" s="76"/>
      <c r="J2" s="76"/>
      <c r="K2" s="76"/>
      <c r="L2" s="340"/>
      <c r="M2" s="340"/>
      <c r="N2" s="76"/>
      <c r="Q2" s="77"/>
      <c r="R2" s="77"/>
      <c r="S2" s="78"/>
    </row>
    <row r="3" spans="1:19" ht="27" customHeight="1" x14ac:dyDescent="0.25">
      <c r="A3" s="332" t="s">
        <v>25</v>
      </c>
      <c r="B3" s="334" t="s">
        <v>26</v>
      </c>
      <c r="C3" s="316" t="s">
        <v>57</v>
      </c>
      <c r="D3" s="327" t="s">
        <v>55</v>
      </c>
      <c r="E3" s="327"/>
      <c r="F3" s="327"/>
      <c r="G3" s="327"/>
      <c r="H3" s="327"/>
      <c r="I3" s="341" t="s">
        <v>165</v>
      </c>
      <c r="J3" s="341" t="s">
        <v>56</v>
      </c>
      <c r="K3" s="343" t="s">
        <v>30</v>
      </c>
      <c r="L3" s="79"/>
      <c r="M3" s="79"/>
      <c r="N3" s="77"/>
      <c r="Q3" s="77"/>
      <c r="R3" s="77"/>
      <c r="S3" s="78"/>
    </row>
    <row r="4" spans="1:19" ht="38.25" x14ac:dyDescent="0.25">
      <c r="A4" s="333"/>
      <c r="B4" s="335"/>
      <c r="C4" s="331"/>
      <c r="D4" s="80" t="s">
        <v>151</v>
      </c>
      <c r="E4" s="80" t="s">
        <v>164</v>
      </c>
      <c r="F4" s="80" t="s">
        <v>59</v>
      </c>
      <c r="G4" s="80" t="s">
        <v>29</v>
      </c>
      <c r="H4" s="80" t="s">
        <v>70</v>
      </c>
      <c r="I4" s="342"/>
      <c r="J4" s="342"/>
      <c r="K4" s="344"/>
      <c r="L4" s="81"/>
      <c r="M4" s="81"/>
      <c r="N4" s="81"/>
      <c r="O4" s="78"/>
      <c r="P4" s="78"/>
      <c r="Q4" s="78"/>
      <c r="R4" s="78"/>
      <c r="S4" s="82"/>
    </row>
    <row r="5" spans="1:19" x14ac:dyDescent="0.2">
      <c r="A5" s="250" t="s">
        <v>124</v>
      </c>
      <c r="B5" s="4"/>
      <c r="C5" s="1"/>
      <c r="D5" s="5"/>
      <c r="E5" s="5"/>
      <c r="F5" s="5"/>
      <c r="G5" s="5"/>
      <c r="H5" s="5"/>
      <c r="I5" s="85">
        <f>+F15/12</f>
        <v>0</v>
      </c>
      <c r="J5" s="85">
        <f>+D5+F5+G5+I5</f>
        <v>0</v>
      </c>
      <c r="K5" s="86">
        <f>+J5*12</f>
        <v>0</v>
      </c>
      <c r="L5" s="83"/>
      <c r="M5" s="83"/>
      <c r="N5" s="83"/>
      <c r="O5" s="83"/>
      <c r="P5" s="83"/>
      <c r="Q5" s="83"/>
      <c r="R5" s="83"/>
      <c r="S5" s="83"/>
    </row>
    <row r="6" spans="1:19" x14ac:dyDescent="0.2">
      <c r="A6" s="250" t="s">
        <v>123</v>
      </c>
      <c r="B6" s="4"/>
      <c r="C6" s="1"/>
      <c r="D6" s="5"/>
      <c r="E6" s="5"/>
      <c r="F6" s="5"/>
      <c r="G6" s="5"/>
      <c r="H6" s="5"/>
      <c r="I6" s="85">
        <f>+F16/12</f>
        <v>0</v>
      </c>
      <c r="J6" s="85">
        <f>+D6+F6+G6+I6</f>
        <v>0</v>
      </c>
      <c r="K6" s="86">
        <f t="shared" ref="K6:K9" si="0">+J6*12</f>
        <v>0</v>
      </c>
    </row>
    <row r="7" spans="1:19" x14ac:dyDescent="0.2">
      <c r="A7" s="251" t="s">
        <v>137</v>
      </c>
      <c r="B7" s="4"/>
      <c r="C7" s="1"/>
      <c r="D7" s="5"/>
      <c r="E7" s="5"/>
      <c r="F7" s="5"/>
      <c r="G7" s="5"/>
      <c r="H7" s="5"/>
      <c r="I7" s="85">
        <f>+F19/12</f>
        <v>0</v>
      </c>
      <c r="J7" s="85">
        <f>+D7+F7+G7+I7</f>
        <v>0</v>
      </c>
      <c r="K7" s="86">
        <f t="shared" si="0"/>
        <v>0</v>
      </c>
    </row>
    <row r="8" spans="1:19" x14ac:dyDescent="0.2">
      <c r="A8" s="251" t="s">
        <v>146</v>
      </c>
      <c r="B8" s="4"/>
      <c r="C8" s="4"/>
      <c r="D8" s="5"/>
      <c r="E8" s="5"/>
      <c r="F8" s="5"/>
      <c r="G8" s="5"/>
      <c r="H8" s="5"/>
      <c r="I8" s="85">
        <f t="shared" ref="I8:I9" si="1">+F20/12</f>
        <v>0</v>
      </c>
      <c r="J8" s="85">
        <f>+D8+F8+G8+I8</f>
        <v>0</v>
      </c>
      <c r="K8" s="86">
        <f t="shared" si="0"/>
        <v>0</v>
      </c>
    </row>
    <row r="9" spans="1:19" ht="13.5" thickBot="1" x14ac:dyDescent="0.25">
      <c r="A9" s="252" t="s">
        <v>147</v>
      </c>
      <c r="B9" s="6"/>
      <c r="C9" s="6"/>
      <c r="D9" s="11"/>
      <c r="E9" s="11"/>
      <c r="F9" s="11"/>
      <c r="G9" s="11"/>
      <c r="H9" s="11"/>
      <c r="I9" s="87">
        <f t="shared" si="1"/>
        <v>0</v>
      </c>
      <c r="J9" s="87">
        <f>+D9+F9+G9+I9</f>
        <v>0</v>
      </c>
      <c r="K9" s="88">
        <f t="shared" si="0"/>
        <v>0</v>
      </c>
    </row>
    <row r="10" spans="1:19" ht="13.5" thickBot="1" x14ac:dyDescent="0.25">
      <c r="C10" s="265" t="s">
        <v>31</v>
      </c>
      <c r="D10" s="263">
        <f>SUM(D5:D9)</f>
        <v>0</v>
      </c>
      <c r="E10" s="263"/>
      <c r="F10" s="263">
        <f>SUM(F5:F9)</f>
        <v>0</v>
      </c>
      <c r="G10" s="263">
        <f>SUM(G5:G9)</f>
        <v>0</v>
      </c>
      <c r="H10" s="263"/>
      <c r="I10" s="263">
        <f>SUM(I5:I9)</f>
        <v>0</v>
      </c>
      <c r="J10" s="263">
        <f>SUM(J5:J9)</f>
        <v>0</v>
      </c>
      <c r="K10" s="264">
        <f>SUM(K5:K9)</f>
        <v>0</v>
      </c>
    </row>
    <row r="12" spans="1:19" ht="24.75" customHeight="1" x14ac:dyDescent="0.2">
      <c r="A12" s="330" t="s">
        <v>60</v>
      </c>
      <c r="B12" s="330"/>
      <c r="C12" s="330"/>
      <c r="D12" s="330"/>
      <c r="E12" s="330"/>
      <c r="F12" s="330"/>
    </row>
    <row r="13" spans="1:19" ht="13.5" thickBot="1" x14ac:dyDescent="0.25"/>
    <row r="14" spans="1:19" ht="90" customHeight="1" x14ac:dyDescent="0.25">
      <c r="A14" s="181" t="s">
        <v>25</v>
      </c>
      <c r="B14" s="182" t="s">
        <v>26</v>
      </c>
      <c r="C14" s="179" t="s">
        <v>57</v>
      </c>
      <c r="D14" s="179" t="s">
        <v>136</v>
      </c>
      <c r="E14" s="179" t="s">
        <v>148</v>
      </c>
      <c r="F14" s="180" t="s">
        <v>61</v>
      </c>
      <c r="G14" s="84" t="s">
        <v>62</v>
      </c>
      <c r="H14" s="328" t="s">
        <v>135</v>
      </c>
      <c r="I14" s="77"/>
      <c r="L14" s="77"/>
      <c r="M14" s="77"/>
      <c r="N14" s="78"/>
    </row>
    <row r="15" spans="1:19" x14ac:dyDescent="0.2">
      <c r="A15" s="250" t="s">
        <v>124</v>
      </c>
      <c r="B15" s="4"/>
      <c r="C15" s="1"/>
      <c r="D15" s="1"/>
      <c r="E15" s="1"/>
      <c r="F15" s="5"/>
      <c r="G15" s="10"/>
      <c r="H15" s="328"/>
      <c r="I15" s="83"/>
      <c r="J15" s="83"/>
      <c r="K15" s="83"/>
      <c r="L15" s="83"/>
      <c r="M15" s="83"/>
      <c r="N15" s="83"/>
    </row>
    <row r="16" spans="1:19" x14ac:dyDescent="0.2">
      <c r="A16" s="250" t="s">
        <v>123</v>
      </c>
      <c r="B16" s="4"/>
      <c r="C16" s="1"/>
      <c r="D16" s="1"/>
      <c r="E16" s="1"/>
      <c r="F16" s="5"/>
      <c r="G16" s="10"/>
      <c r="H16" s="328"/>
    </row>
    <row r="17" spans="1:12" x14ac:dyDescent="0.2">
      <c r="A17" s="251" t="s">
        <v>137</v>
      </c>
      <c r="B17" s="4"/>
      <c r="C17" s="1"/>
      <c r="D17" s="1"/>
      <c r="E17" s="1"/>
      <c r="F17" s="5"/>
      <c r="G17" s="10"/>
      <c r="H17" s="328"/>
    </row>
    <row r="18" spans="1:12" x14ac:dyDescent="0.2">
      <c r="A18" s="251" t="s">
        <v>146</v>
      </c>
      <c r="B18" s="4"/>
      <c r="C18" s="1"/>
      <c r="D18" s="1"/>
      <c r="E18" s="1"/>
      <c r="F18" s="5"/>
      <c r="G18" s="13"/>
      <c r="H18" s="328"/>
    </row>
    <row r="19" spans="1:12" ht="13.5" thickBot="1" x14ac:dyDescent="0.25">
      <c r="A19" s="252" t="s">
        <v>147</v>
      </c>
      <c r="B19" s="6"/>
      <c r="C19" s="259"/>
      <c r="D19" s="259"/>
      <c r="E19" s="259"/>
      <c r="F19" s="11"/>
      <c r="G19" s="12"/>
      <c r="H19" s="328"/>
    </row>
    <row r="20" spans="1:12" ht="13.5" thickBot="1" x14ac:dyDescent="0.25">
      <c r="D20" s="261" t="s">
        <v>31</v>
      </c>
      <c r="E20" s="262"/>
      <c r="F20" s="263">
        <f>SUM(F15:F19)</f>
        <v>0</v>
      </c>
      <c r="G20" s="264">
        <f>SUM(G15:G19)</f>
        <v>0</v>
      </c>
      <c r="H20" s="329"/>
    </row>
    <row r="23" spans="1:12" ht="13.5" thickBot="1" x14ac:dyDescent="0.25"/>
    <row r="24" spans="1:12" s="195" customFormat="1" ht="16.5" customHeight="1" x14ac:dyDescent="0.25">
      <c r="A24" s="212" t="s">
        <v>149</v>
      </c>
      <c r="B24" s="336" t="s">
        <v>168</v>
      </c>
      <c r="C24" s="337"/>
      <c r="D24" s="338"/>
      <c r="E24" s="339" t="s">
        <v>241</v>
      </c>
      <c r="F24" s="194"/>
      <c r="G24" s="194"/>
      <c r="H24" s="194"/>
      <c r="I24" s="194"/>
      <c r="J24" s="194"/>
      <c r="K24" s="194"/>
      <c r="L24" s="194"/>
    </row>
    <row r="25" spans="1:12" s="195" customFormat="1" ht="16.5" customHeight="1" x14ac:dyDescent="0.25">
      <c r="A25" s="353" t="s">
        <v>150</v>
      </c>
      <c r="B25" s="351" t="s">
        <v>163</v>
      </c>
      <c r="C25" s="345" t="s">
        <v>162</v>
      </c>
      <c r="D25" s="346"/>
      <c r="E25" s="339"/>
      <c r="F25" s="194"/>
      <c r="G25" s="194"/>
      <c r="H25" s="194"/>
      <c r="I25" s="194"/>
      <c r="J25" s="194"/>
      <c r="K25" s="194"/>
    </row>
    <row r="26" spans="1:12" s="195" customFormat="1" ht="16.5" customHeight="1" x14ac:dyDescent="0.2">
      <c r="A26" s="347"/>
      <c r="B26" s="352"/>
      <c r="C26" s="196" t="s">
        <v>166</v>
      </c>
      <c r="D26" s="213" t="s">
        <v>167</v>
      </c>
      <c r="E26" s="339"/>
      <c r="F26" s="197"/>
      <c r="G26" s="197"/>
      <c r="H26" s="197"/>
      <c r="I26" s="197"/>
      <c r="J26" s="197"/>
      <c r="K26" s="197"/>
    </row>
    <row r="27" spans="1:12" s="195" customFormat="1" ht="14.25" customHeight="1" x14ac:dyDescent="0.2">
      <c r="A27" s="347"/>
      <c r="B27" s="198" t="s">
        <v>151</v>
      </c>
      <c r="C27" s="199">
        <v>2398806</v>
      </c>
      <c r="D27" s="211">
        <v>2873545</v>
      </c>
      <c r="E27" s="339"/>
    </row>
    <row r="28" spans="1:12" s="195" customFormat="1" ht="14.25" customHeight="1" x14ac:dyDescent="0.2">
      <c r="A28" s="347"/>
      <c r="B28" s="198" t="s">
        <v>152</v>
      </c>
      <c r="C28" s="199">
        <v>100000</v>
      </c>
      <c r="D28" s="211">
        <v>200000</v>
      </c>
      <c r="E28" s="339"/>
    </row>
    <row r="29" spans="1:12" s="195" customFormat="1" ht="45" customHeight="1" x14ac:dyDescent="0.2">
      <c r="A29" s="347"/>
      <c r="B29" s="200" t="s">
        <v>153</v>
      </c>
      <c r="C29" s="201">
        <f>+C27*10/100</f>
        <v>239880.6</v>
      </c>
      <c r="D29" s="210">
        <f>+D27*10/100</f>
        <v>287354.5</v>
      </c>
      <c r="E29" s="339"/>
    </row>
    <row r="30" spans="1:12" s="195" customFormat="1" ht="33" customHeight="1" x14ac:dyDescent="0.2">
      <c r="A30" s="347"/>
      <c r="B30" s="200" t="s">
        <v>154</v>
      </c>
      <c r="C30" s="201">
        <f t="shared" ref="C30" si="2">+C27*10/100</f>
        <v>239880.6</v>
      </c>
      <c r="D30" s="210">
        <f>+D27*10/100</f>
        <v>287354.5</v>
      </c>
      <c r="E30" s="339"/>
    </row>
    <row r="31" spans="1:12" s="195" customFormat="1" ht="15" thickBot="1" x14ac:dyDescent="0.25">
      <c r="A31" s="354"/>
      <c r="B31" s="202" t="s">
        <v>156</v>
      </c>
      <c r="C31" s="203">
        <f>SUM(C27:C30)</f>
        <v>2978567.2</v>
      </c>
      <c r="D31" s="214">
        <f t="shared" ref="D31" si="3">SUM(D27:D30)</f>
        <v>3648254</v>
      </c>
      <c r="E31" s="339"/>
    </row>
    <row r="32" spans="1:12" s="195" customFormat="1" ht="14.25" customHeight="1" x14ac:dyDescent="0.2">
      <c r="A32" s="349" t="s">
        <v>157</v>
      </c>
      <c r="B32" s="198" t="s">
        <v>151</v>
      </c>
      <c r="C32" s="199">
        <f>1805342</f>
        <v>1805342</v>
      </c>
      <c r="D32" s="211">
        <f>2156415</f>
        <v>2156415</v>
      </c>
      <c r="E32" s="339"/>
    </row>
    <row r="33" spans="1:5" s="195" customFormat="1" ht="14.25" customHeight="1" x14ac:dyDescent="0.2">
      <c r="A33" s="347"/>
      <c r="B33" s="198" t="s">
        <v>158</v>
      </c>
      <c r="C33" s="199">
        <v>100000</v>
      </c>
      <c r="D33" s="211">
        <v>140000</v>
      </c>
      <c r="E33" s="339"/>
    </row>
    <row r="34" spans="1:5" s="195" customFormat="1" ht="42.75" customHeight="1" x14ac:dyDescent="0.2">
      <c r="A34" s="347"/>
      <c r="B34" s="200" t="s">
        <v>153</v>
      </c>
      <c r="C34" s="201">
        <f>+C32*10/100</f>
        <v>180534.2</v>
      </c>
      <c r="D34" s="210">
        <f>+D32*10/100</f>
        <v>215641.5</v>
      </c>
      <c r="E34" s="339"/>
    </row>
    <row r="35" spans="1:5" s="195" customFormat="1" ht="27" customHeight="1" x14ac:dyDescent="0.2">
      <c r="A35" s="347"/>
      <c r="B35" s="200" t="s">
        <v>154</v>
      </c>
      <c r="C35" s="201">
        <f t="shared" ref="C35" si="4">+C32*10/100</f>
        <v>180534.2</v>
      </c>
      <c r="D35" s="210">
        <f>+D32*10/100</f>
        <v>215641.5</v>
      </c>
      <c r="E35" s="339"/>
    </row>
    <row r="36" spans="1:5" s="195" customFormat="1" ht="15" thickBot="1" x14ac:dyDescent="0.25">
      <c r="A36" s="348"/>
      <c r="B36" s="204" t="s">
        <v>156</v>
      </c>
      <c r="C36" s="205">
        <f>SUM(C32:C35)</f>
        <v>2266410.4</v>
      </c>
      <c r="D36" s="215">
        <f>SUM(D32:D35)</f>
        <v>2727698</v>
      </c>
      <c r="E36" s="339"/>
    </row>
    <row r="37" spans="1:5" s="195" customFormat="1" ht="14.25" customHeight="1" x14ac:dyDescent="0.2">
      <c r="A37" s="350" t="s">
        <v>159</v>
      </c>
      <c r="B37" s="198" t="s">
        <v>151</v>
      </c>
      <c r="C37" s="206">
        <v>1522327</v>
      </c>
      <c r="D37" s="209">
        <v>1805342</v>
      </c>
      <c r="E37" s="339"/>
    </row>
    <row r="38" spans="1:5" s="195" customFormat="1" ht="42.75" customHeight="1" x14ac:dyDescent="0.2">
      <c r="A38" s="347"/>
      <c r="B38" s="200" t="s">
        <v>153</v>
      </c>
      <c r="C38" s="201">
        <f>+C37*10/100</f>
        <v>152232.70000000001</v>
      </c>
      <c r="D38" s="210">
        <f>+D37*10/100</f>
        <v>180534.2</v>
      </c>
      <c r="E38" s="339"/>
    </row>
    <row r="39" spans="1:5" s="195" customFormat="1" ht="27" customHeight="1" x14ac:dyDescent="0.2">
      <c r="A39" s="347"/>
      <c r="B39" s="200" t="s">
        <v>154</v>
      </c>
      <c r="C39" s="201">
        <f t="shared" ref="C39" si="5">+C37*10/100</f>
        <v>152232.70000000001</v>
      </c>
      <c r="D39" s="210">
        <f>+D37*10/100</f>
        <v>180534.2</v>
      </c>
      <c r="E39" s="339"/>
    </row>
    <row r="40" spans="1:5" s="195" customFormat="1" ht="15" thickBot="1" x14ac:dyDescent="0.25">
      <c r="A40" s="348"/>
      <c r="B40" s="207" t="s">
        <v>156</v>
      </c>
      <c r="C40" s="208">
        <f>SUM(C37:C39)</f>
        <v>1826792.4</v>
      </c>
      <c r="D40" s="216">
        <f>SUM(D37:D39)</f>
        <v>2166410.4</v>
      </c>
      <c r="E40" s="339"/>
    </row>
    <row r="41" spans="1:5" s="195" customFormat="1" ht="14.25" customHeight="1" x14ac:dyDescent="0.2">
      <c r="A41" s="350" t="s">
        <v>160</v>
      </c>
      <c r="B41" s="198" t="s">
        <v>151</v>
      </c>
      <c r="C41" s="199">
        <f>802654+71752</f>
        <v>874406</v>
      </c>
      <c r="D41" s="209">
        <f>1041133</f>
        <v>1041133</v>
      </c>
      <c r="E41" s="339"/>
    </row>
    <row r="42" spans="1:5" s="195" customFormat="1" ht="42.75" customHeight="1" x14ac:dyDescent="0.2">
      <c r="A42" s="347"/>
      <c r="B42" s="200" t="s">
        <v>153</v>
      </c>
      <c r="C42" s="201">
        <f>+C41*10/100</f>
        <v>87440.6</v>
      </c>
      <c r="D42" s="210">
        <f>+D41*10/100</f>
        <v>104113.3</v>
      </c>
      <c r="E42" s="339"/>
    </row>
    <row r="43" spans="1:5" s="195" customFormat="1" ht="27" customHeight="1" x14ac:dyDescent="0.2">
      <c r="A43" s="347"/>
      <c r="B43" s="200" t="s">
        <v>154</v>
      </c>
      <c r="C43" s="201">
        <f>+C41*10/100</f>
        <v>87440.6</v>
      </c>
      <c r="D43" s="210">
        <f t="shared" ref="D43" si="6">+D41*10/100</f>
        <v>104113.3</v>
      </c>
      <c r="E43" s="339"/>
    </row>
    <row r="44" spans="1:5" s="195" customFormat="1" ht="15" thickBot="1" x14ac:dyDescent="0.25">
      <c r="A44" s="348"/>
      <c r="B44" s="207" t="s">
        <v>156</v>
      </c>
      <c r="C44" s="208">
        <f>SUM(C41:C43)</f>
        <v>1049287.2</v>
      </c>
      <c r="D44" s="216">
        <f>SUM(D41:D43)</f>
        <v>1249359.6000000001</v>
      </c>
      <c r="E44" s="339"/>
    </row>
    <row r="45" spans="1:5" s="195" customFormat="1" ht="28.5" customHeight="1" x14ac:dyDescent="0.2">
      <c r="A45" s="347" t="s">
        <v>161</v>
      </c>
      <c r="B45" s="198" t="s">
        <v>151</v>
      </c>
      <c r="C45" s="199">
        <f>721225+60000</f>
        <v>781225</v>
      </c>
      <c r="D45" s="211">
        <f>891751+72000</f>
        <v>963751</v>
      </c>
      <c r="E45" s="339"/>
    </row>
    <row r="46" spans="1:5" s="195" customFormat="1" ht="22.5" customHeight="1" x14ac:dyDescent="0.2">
      <c r="A46" s="347"/>
      <c r="B46" s="200" t="s">
        <v>153</v>
      </c>
      <c r="C46" s="201">
        <f>+C45*10/100</f>
        <v>78122.5</v>
      </c>
      <c r="D46" s="210">
        <f>+D45*10/100</f>
        <v>96375.1</v>
      </c>
      <c r="E46" s="339"/>
    </row>
    <row r="47" spans="1:5" s="195" customFormat="1" ht="21" customHeight="1" x14ac:dyDescent="0.2">
      <c r="A47" s="347"/>
      <c r="B47" s="200" t="s">
        <v>154</v>
      </c>
      <c r="C47" s="201">
        <f>+C45*10/100</f>
        <v>78122.5</v>
      </c>
      <c r="D47" s="210">
        <f>+D45*10/100</f>
        <v>96375.1</v>
      </c>
      <c r="E47" s="339"/>
    </row>
    <row r="48" spans="1:5" s="195" customFormat="1" ht="27.75" customHeight="1" thickBot="1" x14ac:dyDescent="0.25">
      <c r="A48" s="348"/>
      <c r="B48" s="217" t="s">
        <v>156</v>
      </c>
      <c r="C48" s="218">
        <f>SUM(C45:C46)</f>
        <v>859347.5</v>
      </c>
      <c r="D48" s="219">
        <f>SUM(D45:D46)</f>
        <v>1060126.1000000001</v>
      </c>
      <c r="E48" s="339"/>
    </row>
  </sheetData>
  <sheetProtection formatCells="0" insertRows="0" selectLockedCells="1"/>
  <mergeCells count="20">
    <mergeCell ref="A45:A48"/>
    <mergeCell ref="A32:A36"/>
    <mergeCell ref="A37:A40"/>
    <mergeCell ref="A41:A44"/>
    <mergeCell ref="B25:B26"/>
    <mergeCell ref="A25:A31"/>
    <mergeCell ref="B24:D24"/>
    <mergeCell ref="E24:E48"/>
    <mergeCell ref="L2:M2"/>
    <mergeCell ref="J3:J4"/>
    <mergeCell ref="K3:K4"/>
    <mergeCell ref="I3:I4"/>
    <mergeCell ref="C25:D25"/>
    <mergeCell ref="A1:K1"/>
    <mergeCell ref="D3:H3"/>
    <mergeCell ref="H14:H20"/>
    <mergeCell ref="A12:F12"/>
    <mergeCell ref="C3:C4"/>
    <mergeCell ref="A3:A4"/>
    <mergeCell ref="B3:B4"/>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2:J90"/>
  <sheetViews>
    <sheetView topLeftCell="A55" workbookViewId="0">
      <selection activeCell="A85" sqref="A85:A86"/>
    </sheetView>
  </sheetViews>
  <sheetFormatPr baseColWidth="10" defaultRowHeight="12.75" x14ac:dyDescent="0.2"/>
  <cols>
    <col min="1" max="1" width="57.85546875" style="114" customWidth="1"/>
    <col min="2" max="2" width="27.85546875" style="114" customWidth="1"/>
    <col min="3" max="4" width="22.7109375" style="114" customWidth="1"/>
    <col min="5" max="5" width="22.140625" style="114" customWidth="1"/>
    <col min="6" max="6" width="20.7109375" style="114" customWidth="1"/>
    <col min="7" max="7" width="16.7109375" style="114" customWidth="1"/>
    <col min="8" max="8" width="15.5703125" style="114" customWidth="1"/>
    <col min="9" max="10" width="16.42578125" style="114" customWidth="1"/>
    <col min="11" max="16384" width="11.42578125" style="114"/>
  </cols>
  <sheetData>
    <row r="2" spans="1:6" x14ac:dyDescent="0.2">
      <c r="A2" s="355" t="s">
        <v>68</v>
      </c>
      <c r="B2" s="305" t="s">
        <v>67</v>
      </c>
      <c r="C2" s="305" t="s">
        <v>33</v>
      </c>
      <c r="D2" s="305" t="s">
        <v>64</v>
      </c>
      <c r="E2" s="305"/>
    </row>
    <row r="3" spans="1:6" x14ac:dyDescent="0.2">
      <c r="A3" s="355"/>
      <c r="B3" s="305"/>
      <c r="C3" s="305"/>
      <c r="D3" s="124" t="s">
        <v>43</v>
      </c>
      <c r="E3" s="125" t="s">
        <v>65</v>
      </c>
    </row>
    <row r="4" spans="1:6" x14ac:dyDescent="0.2">
      <c r="A4" s="115"/>
      <c r="B4" s="116">
        <f>+D4</f>
        <v>0</v>
      </c>
      <c r="C4" s="117"/>
      <c r="D4" s="117"/>
      <c r="E4" s="118"/>
    </row>
    <row r="5" spans="1:6" x14ac:dyDescent="0.2">
      <c r="A5" s="115"/>
      <c r="B5" s="116">
        <f t="shared" ref="B5:B6" si="0">+D5</f>
        <v>0</v>
      </c>
      <c r="C5" s="117"/>
      <c r="D5" s="117"/>
      <c r="E5" s="118"/>
    </row>
    <row r="6" spans="1:6" x14ac:dyDescent="0.2">
      <c r="A6" s="115"/>
      <c r="B6" s="116">
        <f t="shared" si="0"/>
        <v>0</v>
      </c>
      <c r="C6" s="117"/>
      <c r="D6" s="117"/>
      <c r="E6" s="118"/>
    </row>
    <row r="7" spans="1:6" x14ac:dyDescent="0.2">
      <c r="A7" s="119" t="s">
        <v>41</v>
      </c>
      <c r="B7" s="120">
        <f>SUM(B4:B6)</f>
        <v>0</v>
      </c>
      <c r="C7" s="120">
        <f>SUM(C4:C6)</f>
        <v>0</v>
      </c>
      <c r="D7" s="120">
        <f t="shared" ref="D7" si="1">SUM(D4:D6)</f>
        <v>0</v>
      </c>
      <c r="E7" s="121"/>
    </row>
    <row r="8" spans="1:6" ht="24" customHeight="1" x14ac:dyDescent="0.2"/>
    <row r="9" spans="1:6" x14ac:dyDescent="0.2">
      <c r="A9" s="355" t="s">
        <v>69</v>
      </c>
      <c r="B9" s="305" t="s">
        <v>67</v>
      </c>
      <c r="C9" s="305" t="s">
        <v>33</v>
      </c>
      <c r="D9" s="305" t="s">
        <v>64</v>
      </c>
      <c r="E9" s="305"/>
    </row>
    <row r="10" spans="1:6" x14ac:dyDescent="0.2">
      <c r="A10" s="355"/>
      <c r="B10" s="305"/>
      <c r="C10" s="305"/>
      <c r="D10" s="124" t="s">
        <v>43</v>
      </c>
      <c r="E10" s="125" t="s">
        <v>65</v>
      </c>
    </row>
    <row r="11" spans="1:6" x14ac:dyDescent="0.2">
      <c r="A11" s="115"/>
      <c r="B11" s="116">
        <f>+D11</f>
        <v>0</v>
      </c>
      <c r="C11" s="117"/>
      <c r="D11" s="117"/>
      <c r="E11" s="118"/>
    </row>
    <row r="12" spans="1:6" x14ac:dyDescent="0.2">
      <c r="A12" s="115"/>
      <c r="B12" s="116">
        <f t="shared" ref="B12:B13" si="2">+D12</f>
        <v>0</v>
      </c>
      <c r="C12" s="117"/>
      <c r="D12" s="117"/>
      <c r="E12" s="118"/>
    </row>
    <row r="13" spans="1:6" x14ac:dyDescent="0.2">
      <c r="A13" s="115"/>
      <c r="B13" s="116">
        <f t="shared" si="2"/>
        <v>0</v>
      </c>
      <c r="C13" s="117"/>
      <c r="D13" s="117"/>
      <c r="E13" s="118"/>
    </row>
    <row r="14" spans="1:6" x14ac:dyDescent="0.2">
      <c r="A14" s="119" t="s">
        <v>41</v>
      </c>
      <c r="B14" s="120">
        <f>SUM(B11:B13)</f>
        <v>0</v>
      </c>
      <c r="C14" s="120">
        <f>SUM(C11:C13)</f>
        <v>0</v>
      </c>
      <c r="D14" s="120">
        <f t="shared" ref="D14" si="3">SUM(D11:D13)</f>
        <v>0</v>
      </c>
      <c r="E14" s="121"/>
    </row>
    <row r="15" spans="1:6" ht="24" customHeight="1" x14ac:dyDescent="0.2"/>
    <row r="16" spans="1:6" ht="21.75" customHeight="1" x14ac:dyDescent="0.2">
      <c r="A16" s="355" t="s">
        <v>32</v>
      </c>
      <c r="B16" s="305" t="s">
        <v>67</v>
      </c>
      <c r="C16" s="305" t="s">
        <v>33</v>
      </c>
      <c r="D16" s="305" t="s">
        <v>66</v>
      </c>
      <c r="E16" s="305" t="s">
        <v>64</v>
      </c>
      <c r="F16" s="305"/>
    </row>
    <row r="17" spans="1:6" x14ac:dyDescent="0.2">
      <c r="A17" s="355"/>
      <c r="B17" s="305"/>
      <c r="C17" s="305"/>
      <c r="D17" s="305"/>
      <c r="E17" s="124" t="s">
        <v>43</v>
      </c>
      <c r="F17" s="125" t="s">
        <v>65</v>
      </c>
    </row>
    <row r="18" spans="1:6" x14ac:dyDescent="0.2">
      <c r="A18" s="115"/>
      <c r="B18" s="116">
        <f>+D18+E18</f>
        <v>0</v>
      </c>
      <c r="C18" s="117"/>
      <c r="D18" s="117"/>
      <c r="E18" s="117"/>
      <c r="F18" s="118"/>
    </row>
    <row r="19" spans="1:6" x14ac:dyDescent="0.2">
      <c r="A19" s="115"/>
      <c r="B19" s="116">
        <f t="shared" ref="B19:B20" si="4">+D19+E19</f>
        <v>0</v>
      </c>
      <c r="C19" s="117"/>
      <c r="D19" s="117"/>
      <c r="E19" s="117"/>
      <c r="F19" s="118"/>
    </row>
    <row r="20" spans="1:6" x14ac:dyDescent="0.2">
      <c r="A20" s="115"/>
      <c r="B20" s="116">
        <f t="shared" si="4"/>
        <v>0</v>
      </c>
      <c r="C20" s="117"/>
      <c r="D20" s="117"/>
      <c r="E20" s="117"/>
      <c r="F20" s="118"/>
    </row>
    <row r="21" spans="1:6" x14ac:dyDescent="0.2">
      <c r="A21" s="119" t="s">
        <v>41</v>
      </c>
      <c r="B21" s="120">
        <f>SUM(B18:B20)</f>
        <v>0</v>
      </c>
      <c r="C21" s="120">
        <f>SUM(C18:C20)</f>
        <v>0</v>
      </c>
      <c r="D21" s="120">
        <f t="shared" ref="D21:E21" si="5">SUM(D18:D20)</f>
        <v>0</v>
      </c>
      <c r="E21" s="120">
        <f t="shared" si="5"/>
        <v>0</v>
      </c>
      <c r="F21" s="121"/>
    </row>
    <row r="22" spans="1:6" ht="24" customHeight="1" x14ac:dyDescent="0.2"/>
    <row r="23" spans="1:6" ht="21.75" customHeight="1" x14ac:dyDescent="0.2">
      <c r="A23" s="355" t="s">
        <v>71</v>
      </c>
      <c r="B23" s="305" t="s">
        <v>67</v>
      </c>
      <c r="C23" s="305" t="s">
        <v>33</v>
      </c>
      <c r="D23" s="305" t="s">
        <v>66</v>
      </c>
      <c r="E23" s="305" t="s">
        <v>64</v>
      </c>
      <c r="F23" s="305"/>
    </row>
    <row r="24" spans="1:6" x14ac:dyDescent="0.2">
      <c r="A24" s="355"/>
      <c r="B24" s="305"/>
      <c r="C24" s="305"/>
      <c r="D24" s="305"/>
      <c r="E24" s="124" t="s">
        <v>43</v>
      </c>
      <c r="F24" s="125" t="s">
        <v>65</v>
      </c>
    </row>
    <row r="25" spans="1:6" x14ac:dyDescent="0.2">
      <c r="A25" s="115"/>
      <c r="B25" s="116">
        <f>+D25+E25</f>
        <v>0</v>
      </c>
      <c r="C25" s="117"/>
      <c r="D25" s="117"/>
      <c r="E25" s="117"/>
      <c r="F25" s="118"/>
    </row>
    <row r="26" spans="1:6" x14ac:dyDescent="0.2">
      <c r="A26" s="115"/>
      <c r="B26" s="116">
        <f t="shared" ref="B26:B27" si="6">+D26+E26</f>
        <v>0</v>
      </c>
      <c r="C26" s="117"/>
      <c r="D26" s="117"/>
      <c r="E26" s="117"/>
      <c r="F26" s="118"/>
    </row>
    <row r="27" spans="1:6" x14ac:dyDescent="0.2">
      <c r="A27" s="115"/>
      <c r="B27" s="116">
        <f t="shared" si="6"/>
        <v>0</v>
      </c>
      <c r="C27" s="117"/>
      <c r="D27" s="117"/>
      <c r="E27" s="117"/>
      <c r="F27" s="118"/>
    </row>
    <row r="28" spans="1:6" x14ac:dyDescent="0.2">
      <c r="A28" s="119" t="s">
        <v>41</v>
      </c>
      <c r="B28" s="120">
        <f>SUM(B25:B27)</f>
        <v>0</v>
      </c>
      <c r="C28" s="120">
        <f>SUM(C25:C27)</f>
        <v>0</v>
      </c>
      <c r="D28" s="120">
        <f t="shared" ref="D28" si="7">SUM(D25:D27)</f>
        <v>0</v>
      </c>
      <c r="E28" s="120">
        <f t="shared" ref="E28" si="8">SUM(E25:E27)</f>
        <v>0</v>
      </c>
      <c r="F28" s="121"/>
    </row>
    <row r="29" spans="1:6" ht="24" customHeight="1" x14ac:dyDescent="0.2"/>
    <row r="30" spans="1:6" x14ac:dyDescent="0.2">
      <c r="A30" s="355" t="s">
        <v>34</v>
      </c>
      <c r="B30" s="305" t="s">
        <v>67</v>
      </c>
      <c r="C30" s="305" t="s">
        <v>33</v>
      </c>
      <c r="D30" s="305" t="s">
        <v>66</v>
      </c>
      <c r="E30" s="305" t="s">
        <v>64</v>
      </c>
      <c r="F30" s="305"/>
    </row>
    <row r="31" spans="1:6" x14ac:dyDescent="0.2">
      <c r="A31" s="355"/>
      <c r="B31" s="305"/>
      <c r="C31" s="305"/>
      <c r="D31" s="305"/>
      <c r="E31" s="124" t="s">
        <v>43</v>
      </c>
      <c r="F31" s="125" t="s">
        <v>65</v>
      </c>
    </row>
    <row r="32" spans="1:6" x14ac:dyDescent="0.2">
      <c r="A32" s="115"/>
      <c r="B32" s="116">
        <f>+D32+E32</f>
        <v>0</v>
      </c>
      <c r="C32" s="117"/>
      <c r="D32" s="117"/>
      <c r="E32" s="117"/>
      <c r="F32" s="118"/>
    </row>
    <row r="33" spans="1:6" x14ac:dyDescent="0.2">
      <c r="A33" s="115"/>
      <c r="B33" s="116">
        <f t="shared" ref="B33:B34" si="9">+D33+E33</f>
        <v>0</v>
      </c>
      <c r="C33" s="117"/>
      <c r="D33" s="117"/>
      <c r="E33" s="117"/>
      <c r="F33" s="118"/>
    </row>
    <row r="34" spans="1:6" x14ac:dyDescent="0.2">
      <c r="A34" s="115"/>
      <c r="B34" s="116">
        <f t="shared" si="9"/>
        <v>0</v>
      </c>
      <c r="C34" s="117"/>
      <c r="D34" s="117"/>
      <c r="E34" s="117"/>
      <c r="F34" s="118"/>
    </row>
    <row r="35" spans="1:6" x14ac:dyDescent="0.2">
      <c r="A35" s="119" t="s">
        <v>41</v>
      </c>
      <c r="B35" s="120">
        <f>SUM(B32:B34)</f>
        <v>0</v>
      </c>
      <c r="C35" s="120">
        <f>SUM(C32:C34)</f>
        <v>0</v>
      </c>
      <c r="D35" s="120">
        <f t="shared" ref="D35" si="10">SUM(D32:D34)</f>
        <v>0</v>
      </c>
      <c r="E35" s="120">
        <f t="shared" ref="E35" si="11">SUM(E32:E34)</f>
        <v>0</v>
      </c>
      <c r="F35" s="121"/>
    </row>
    <row r="36" spans="1:6" ht="24" customHeight="1" x14ac:dyDescent="0.2"/>
    <row r="37" spans="1:6" x14ac:dyDescent="0.2">
      <c r="A37" s="355" t="s">
        <v>42</v>
      </c>
      <c r="B37" s="305" t="s">
        <v>67</v>
      </c>
      <c r="C37" s="305" t="s">
        <v>33</v>
      </c>
      <c r="D37" s="305" t="s">
        <v>66</v>
      </c>
      <c r="E37" s="305" t="s">
        <v>64</v>
      </c>
      <c r="F37" s="305"/>
    </row>
    <row r="38" spans="1:6" x14ac:dyDescent="0.2">
      <c r="A38" s="355"/>
      <c r="B38" s="305"/>
      <c r="C38" s="305"/>
      <c r="D38" s="305"/>
      <c r="E38" s="124" t="s">
        <v>43</v>
      </c>
      <c r="F38" s="125" t="s">
        <v>65</v>
      </c>
    </row>
    <row r="39" spans="1:6" x14ac:dyDescent="0.2">
      <c r="A39" s="115"/>
      <c r="B39" s="116">
        <f>+D39+E39</f>
        <v>0</v>
      </c>
      <c r="C39" s="117"/>
      <c r="D39" s="117"/>
      <c r="E39" s="117"/>
      <c r="F39" s="118"/>
    </row>
    <row r="40" spans="1:6" x14ac:dyDescent="0.2">
      <c r="A40" s="115"/>
      <c r="B40" s="116">
        <f t="shared" ref="B40:B41" si="12">+D40+E40</f>
        <v>0</v>
      </c>
      <c r="C40" s="117"/>
      <c r="D40" s="117"/>
      <c r="E40" s="117"/>
      <c r="F40" s="118"/>
    </row>
    <row r="41" spans="1:6" x14ac:dyDescent="0.2">
      <c r="A41" s="115"/>
      <c r="B41" s="116">
        <f t="shared" si="12"/>
        <v>0</v>
      </c>
      <c r="C41" s="117"/>
      <c r="D41" s="117"/>
      <c r="E41" s="117"/>
      <c r="F41" s="118"/>
    </row>
    <row r="42" spans="1:6" x14ac:dyDescent="0.2">
      <c r="A42" s="119" t="s">
        <v>41</v>
      </c>
      <c r="B42" s="120">
        <f>SUM(B39:B41)</f>
        <v>0</v>
      </c>
      <c r="C42" s="120">
        <f>SUM(C39:C41)</f>
        <v>0</v>
      </c>
      <c r="D42" s="120">
        <f t="shared" ref="D42" si="13">SUM(D39:D41)</f>
        <v>0</v>
      </c>
      <c r="E42" s="120">
        <f t="shared" ref="E42" si="14">SUM(E39:E41)</f>
        <v>0</v>
      </c>
      <c r="F42" s="121"/>
    </row>
    <row r="43" spans="1:6" ht="24" customHeight="1" x14ac:dyDescent="0.2"/>
    <row r="44" spans="1:6" x14ac:dyDescent="0.2">
      <c r="A44" s="355" t="s">
        <v>74</v>
      </c>
      <c r="B44" s="305" t="s">
        <v>67</v>
      </c>
      <c r="C44" s="305" t="s">
        <v>33</v>
      </c>
      <c r="D44" s="305" t="s">
        <v>66</v>
      </c>
      <c r="E44" s="305" t="s">
        <v>64</v>
      </c>
      <c r="F44" s="305"/>
    </row>
    <row r="45" spans="1:6" x14ac:dyDescent="0.2">
      <c r="A45" s="355"/>
      <c r="B45" s="305"/>
      <c r="C45" s="305"/>
      <c r="D45" s="305"/>
      <c r="E45" s="124" t="s">
        <v>43</v>
      </c>
      <c r="F45" s="125" t="s">
        <v>65</v>
      </c>
    </row>
    <row r="46" spans="1:6" x14ac:dyDescent="0.2">
      <c r="A46" s="115"/>
      <c r="B46" s="116">
        <f>+D46+E46</f>
        <v>0</v>
      </c>
      <c r="C46" s="117"/>
      <c r="D46" s="117"/>
      <c r="E46" s="117"/>
      <c r="F46" s="118"/>
    </row>
    <row r="47" spans="1:6" x14ac:dyDescent="0.2">
      <c r="A47" s="115"/>
      <c r="B47" s="116">
        <f t="shared" ref="B47:B48" si="15">+D47+E47</f>
        <v>0</v>
      </c>
      <c r="C47" s="117"/>
      <c r="D47" s="117"/>
      <c r="E47" s="117"/>
      <c r="F47" s="118"/>
    </row>
    <row r="48" spans="1:6" x14ac:dyDescent="0.2">
      <c r="A48" s="115"/>
      <c r="B48" s="116">
        <f t="shared" si="15"/>
        <v>0</v>
      </c>
      <c r="C48" s="117"/>
      <c r="D48" s="117"/>
      <c r="E48" s="117"/>
      <c r="F48" s="118"/>
    </row>
    <row r="49" spans="1:10" x14ac:dyDescent="0.2">
      <c r="A49" s="119" t="s">
        <v>41</v>
      </c>
      <c r="B49" s="120">
        <f>SUM(B46:B48)</f>
        <v>0</v>
      </c>
      <c r="C49" s="120">
        <f>SUM(C46:C48)</f>
        <v>0</v>
      </c>
      <c r="D49" s="120">
        <f t="shared" ref="D49" si="16">SUM(D46:D48)</f>
        <v>0</v>
      </c>
      <c r="E49" s="120">
        <f t="shared" ref="E49" si="17">SUM(E46:E48)</f>
        <v>0</v>
      </c>
      <c r="F49" s="121"/>
    </row>
    <row r="50" spans="1:10" ht="24" customHeight="1" x14ac:dyDescent="0.2"/>
    <row r="51" spans="1:10" x14ac:dyDescent="0.2">
      <c r="A51" s="355" t="s">
        <v>75</v>
      </c>
      <c r="B51" s="305" t="s">
        <v>67</v>
      </c>
      <c r="C51" s="305" t="s">
        <v>33</v>
      </c>
      <c r="D51" s="305" t="s">
        <v>66</v>
      </c>
      <c r="E51" s="305" t="s">
        <v>64</v>
      </c>
      <c r="F51" s="305"/>
    </row>
    <row r="52" spans="1:10" x14ac:dyDescent="0.2">
      <c r="A52" s="355"/>
      <c r="B52" s="305"/>
      <c r="C52" s="305"/>
      <c r="D52" s="305"/>
      <c r="E52" s="124" t="s">
        <v>43</v>
      </c>
      <c r="F52" s="125" t="s">
        <v>65</v>
      </c>
    </row>
    <row r="53" spans="1:10" x14ac:dyDescent="0.2">
      <c r="A53" s="115"/>
      <c r="B53" s="116">
        <f>+D53+E53</f>
        <v>0</v>
      </c>
      <c r="C53" s="117"/>
      <c r="D53" s="117"/>
      <c r="E53" s="117"/>
      <c r="F53" s="118"/>
    </row>
    <row r="54" spans="1:10" x14ac:dyDescent="0.2">
      <c r="A54" s="115"/>
      <c r="B54" s="116">
        <f t="shared" ref="B54:B55" si="18">+D54+E54</f>
        <v>0</v>
      </c>
      <c r="C54" s="117"/>
      <c r="D54" s="117"/>
      <c r="E54" s="117"/>
      <c r="F54" s="118"/>
    </row>
    <row r="55" spans="1:10" x14ac:dyDescent="0.2">
      <c r="A55" s="115"/>
      <c r="B55" s="116">
        <f t="shared" si="18"/>
        <v>0</v>
      </c>
      <c r="C55" s="117"/>
      <c r="D55" s="117"/>
      <c r="E55" s="117"/>
      <c r="F55" s="118"/>
    </row>
    <row r="56" spans="1:10" x14ac:dyDescent="0.2">
      <c r="A56" s="119" t="s">
        <v>41</v>
      </c>
      <c r="B56" s="120">
        <f>SUM(B53:B55)</f>
        <v>0</v>
      </c>
      <c r="C56" s="120">
        <f>SUM(C53:C55)</f>
        <v>0</v>
      </c>
      <c r="D56" s="120">
        <f t="shared" ref="D56" si="19">SUM(D53:D55)</f>
        <v>0</v>
      </c>
      <c r="E56" s="120">
        <f t="shared" ref="E56" si="20">SUM(E53:E55)</f>
        <v>0</v>
      </c>
      <c r="F56" s="121"/>
    </row>
    <row r="57" spans="1:10" ht="24" customHeight="1" x14ac:dyDescent="0.2"/>
    <row r="58" spans="1:10" ht="25.5" x14ac:dyDescent="0.2">
      <c r="A58" s="355" t="s">
        <v>77</v>
      </c>
      <c r="B58" s="305" t="s">
        <v>67</v>
      </c>
      <c r="C58" s="305" t="s">
        <v>33</v>
      </c>
      <c r="D58" s="305" t="s">
        <v>66</v>
      </c>
      <c r="E58" s="305" t="s">
        <v>64</v>
      </c>
      <c r="F58" s="305"/>
      <c r="G58" s="126" t="s">
        <v>36</v>
      </c>
      <c r="H58" s="126" t="s">
        <v>73</v>
      </c>
      <c r="I58" s="127" t="s">
        <v>72</v>
      </c>
      <c r="J58" s="126" t="s">
        <v>37</v>
      </c>
    </row>
    <row r="59" spans="1:10" x14ac:dyDescent="0.2">
      <c r="A59" s="355"/>
      <c r="B59" s="305"/>
      <c r="C59" s="305"/>
      <c r="D59" s="305"/>
      <c r="E59" s="124" t="s">
        <v>43</v>
      </c>
      <c r="F59" s="125" t="s">
        <v>65</v>
      </c>
      <c r="G59" s="115" t="s">
        <v>38</v>
      </c>
      <c r="H59" s="122"/>
      <c r="I59" s="115"/>
      <c r="J59" s="115"/>
    </row>
    <row r="60" spans="1:10" x14ac:dyDescent="0.2">
      <c r="A60" s="115"/>
      <c r="B60" s="116">
        <f>+D60+E60</f>
        <v>0</v>
      </c>
      <c r="C60" s="117"/>
      <c r="D60" s="117"/>
      <c r="E60" s="117"/>
      <c r="F60" s="118"/>
      <c r="G60" s="115" t="s">
        <v>39</v>
      </c>
      <c r="H60" s="122"/>
      <c r="I60" s="115"/>
      <c r="J60" s="115"/>
    </row>
    <row r="61" spans="1:10" x14ac:dyDescent="0.2">
      <c r="A61" s="115"/>
      <c r="B61" s="116">
        <f t="shared" ref="B61:B62" si="21">+D61+E61</f>
        <v>0</v>
      </c>
      <c r="C61" s="117"/>
      <c r="D61" s="117"/>
      <c r="E61" s="117"/>
      <c r="F61" s="118"/>
      <c r="G61" s="123" t="s">
        <v>40</v>
      </c>
      <c r="H61" s="122"/>
      <c r="I61" s="115"/>
      <c r="J61" s="115"/>
    </row>
    <row r="62" spans="1:10" x14ac:dyDescent="0.2">
      <c r="A62" s="115"/>
      <c r="B62" s="116">
        <f t="shared" si="21"/>
        <v>0</v>
      </c>
      <c r="C62" s="117"/>
      <c r="D62" s="117"/>
      <c r="E62" s="117"/>
      <c r="F62" s="118"/>
      <c r="G62" s="119" t="s">
        <v>41</v>
      </c>
      <c r="H62" s="122"/>
      <c r="I62" s="122"/>
      <c r="J62" s="122"/>
    </row>
    <row r="63" spans="1:10" x14ac:dyDescent="0.2">
      <c r="A63" s="119" t="s">
        <v>41</v>
      </c>
      <c r="B63" s="120">
        <f>SUM(B60:B62)</f>
        <v>0</v>
      </c>
      <c r="C63" s="120">
        <f>SUM(C60:C62)</f>
        <v>0</v>
      </c>
      <c r="D63" s="120">
        <f t="shared" ref="D63" si="22">SUM(D60:D62)</f>
        <v>0</v>
      </c>
      <c r="E63" s="120">
        <f t="shared" ref="E63" si="23">SUM(E60:E62)</f>
        <v>0</v>
      </c>
      <c r="F63" s="121"/>
    </row>
    <row r="64" spans="1:10" x14ac:dyDescent="0.2">
      <c r="A64" s="355" t="s">
        <v>78</v>
      </c>
      <c r="B64" s="305" t="s">
        <v>67</v>
      </c>
      <c r="C64" s="305" t="s">
        <v>33</v>
      </c>
      <c r="D64" s="305" t="s">
        <v>66</v>
      </c>
      <c r="E64" s="305" t="s">
        <v>64</v>
      </c>
      <c r="F64" s="305"/>
    </row>
    <row r="65" spans="1:6" x14ac:dyDescent="0.2">
      <c r="A65" s="355"/>
      <c r="B65" s="305"/>
      <c r="C65" s="305"/>
      <c r="D65" s="305"/>
      <c r="E65" s="124" t="s">
        <v>43</v>
      </c>
      <c r="F65" s="125" t="s">
        <v>65</v>
      </c>
    </row>
    <row r="66" spans="1:6" x14ac:dyDescent="0.2">
      <c r="A66" s="115"/>
      <c r="B66" s="116">
        <f>+D66+E66</f>
        <v>0</v>
      </c>
      <c r="C66" s="117"/>
      <c r="D66" s="117"/>
      <c r="E66" s="117"/>
      <c r="F66" s="118"/>
    </row>
    <row r="67" spans="1:6" x14ac:dyDescent="0.2">
      <c r="A67" s="115"/>
      <c r="B67" s="116">
        <f t="shared" ref="B67:B68" si="24">+D67+E67</f>
        <v>0</v>
      </c>
      <c r="C67" s="117"/>
      <c r="D67" s="117"/>
      <c r="E67" s="117"/>
      <c r="F67" s="118"/>
    </row>
    <row r="68" spans="1:6" x14ac:dyDescent="0.2">
      <c r="A68" s="115"/>
      <c r="B68" s="116">
        <f t="shared" si="24"/>
        <v>0</v>
      </c>
      <c r="C68" s="117"/>
      <c r="D68" s="117"/>
      <c r="E68" s="117"/>
      <c r="F68" s="118"/>
    </row>
    <row r="69" spans="1:6" x14ac:dyDescent="0.2">
      <c r="A69" s="119" t="s">
        <v>41</v>
      </c>
      <c r="B69" s="120">
        <f>SUM(B66:B68)</f>
        <v>0</v>
      </c>
      <c r="C69" s="120">
        <f>SUM(C66:C68)</f>
        <v>0</v>
      </c>
      <c r="D69" s="120">
        <f t="shared" ref="D69" si="25">SUM(D66:D68)</f>
        <v>0</v>
      </c>
      <c r="E69" s="120">
        <f t="shared" ref="E69" si="26">SUM(E66:E68)</f>
        <v>0</v>
      </c>
      <c r="F69" s="121"/>
    </row>
    <row r="70" spans="1:6" ht="24" customHeight="1" x14ac:dyDescent="0.2"/>
    <row r="71" spans="1:6" x14ac:dyDescent="0.2">
      <c r="A71" s="355" t="s">
        <v>79</v>
      </c>
      <c r="B71" s="305" t="s">
        <v>67</v>
      </c>
      <c r="C71" s="305" t="s">
        <v>33</v>
      </c>
      <c r="D71" s="305" t="s">
        <v>66</v>
      </c>
      <c r="E71" s="305" t="s">
        <v>64</v>
      </c>
      <c r="F71" s="305"/>
    </row>
    <row r="72" spans="1:6" x14ac:dyDescent="0.2">
      <c r="A72" s="355"/>
      <c r="B72" s="305"/>
      <c r="C72" s="305"/>
      <c r="D72" s="305"/>
      <c r="E72" s="124" t="s">
        <v>43</v>
      </c>
      <c r="F72" s="125" t="s">
        <v>65</v>
      </c>
    </row>
    <row r="73" spans="1:6" x14ac:dyDescent="0.2">
      <c r="A73" s="115"/>
      <c r="B73" s="116">
        <f>+D73+E73</f>
        <v>0</v>
      </c>
      <c r="C73" s="117"/>
      <c r="D73" s="117"/>
      <c r="E73" s="117"/>
      <c r="F73" s="118"/>
    </row>
    <row r="74" spans="1:6" x14ac:dyDescent="0.2">
      <c r="A74" s="115"/>
      <c r="B74" s="116">
        <f t="shared" ref="B74:B75" si="27">+D74+E74</f>
        <v>0</v>
      </c>
      <c r="C74" s="117"/>
      <c r="D74" s="117"/>
      <c r="E74" s="117"/>
      <c r="F74" s="118"/>
    </row>
    <row r="75" spans="1:6" x14ac:dyDescent="0.2">
      <c r="A75" s="115"/>
      <c r="B75" s="116">
        <f t="shared" si="27"/>
        <v>0</v>
      </c>
      <c r="C75" s="117"/>
      <c r="D75" s="117"/>
      <c r="E75" s="117"/>
      <c r="F75" s="118"/>
    </row>
    <row r="76" spans="1:6" x14ac:dyDescent="0.2">
      <c r="A76" s="119" t="s">
        <v>41</v>
      </c>
      <c r="B76" s="120">
        <f>SUM(B73:B75)</f>
        <v>0</v>
      </c>
      <c r="C76" s="120">
        <f>SUM(C73:C75)</f>
        <v>0</v>
      </c>
      <c r="D76" s="120">
        <f t="shared" ref="D76" si="28">SUM(D73:D75)</f>
        <v>0</v>
      </c>
      <c r="E76" s="120">
        <f t="shared" ref="E76" si="29">SUM(E73:E75)</f>
        <v>0</v>
      </c>
      <c r="F76" s="121"/>
    </row>
    <row r="78" spans="1:6" x14ac:dyDescent="0.2">
      <c r="A78" s="355" t="s">
        <v>80</v>
      </c>
      <c r="B78" s="305" t="s">
        <v>67</v>
      </c>
      <c r="C78" s="305" t="s">
        <v>33</v>
      </c>
      <c r="D78" s="305" t="s">
        <v>66</v>
      </c>
      <c r="E78" s="305" t="s">
        <v>64</v>
      </c>
      <c r="F78" s="305"/>
    </row>
    <row r="79" spans="1:6" x14ac:dyDescent="0.2">
      <c r="A79" s="355"/>
      <c r="B79" s="305"/>
      <c r="C79" s="305"/>
      <c r="D79" s="305"/>
      <c r="E79" s="124" t="s">
        <v>43</v>
      </c>
      <c r="F79" s="125" t="s">
        <v>65</v>
      </c>
    </row>
    <row r="80" spans="1:6" x14ac:dyDescent="0.2">
      <c r="A80" s="115"/>
      <c r="B80" s="116">
        <f>+D80+E80</f>
        <v>0</v>
      </c>
      <c r="C80" s="117"/>
      <c r="D80" s="117"/>
      <c r="E80" s="117"/>
      <c r="F80" s="118"/>
    </row>
    <row r="81" spans="1:6" x14ac:dyDescent="0.2">
      <c r="A81" s="115"/>
      <c r="B81" s="116">
        <f t="shared" ref="B81:B82" si="30">+D81+E81</f>
        <v>0</v>
      </c>
      <c r="C81" s="117"/>
      <c r="D81" s="117"/>
      <c r="E81" s="117"/>
      <c r="F81" s="118"/>
    </row>
    <row r="82" spans="1:6" x14ac:dyDescent="0.2">
      <c r="A82" s="115"/>
      <c r="B82" s="116">
        <f t="shared" si="30"/>
        <v>0</v>
      </c>
      <c r="C82" s="117"/>
      <c r="D82" s="117"/>
      <c r="E82" s="117"/>
      <c r="F82" s="118"/>
    </row>
    <row r="83" spans="1:6" x14ac:dyDescent="0.2">
      <c r="A83" s="119" t="s">
        <v>41</v>
      </c>
      <c r="B83" s="120">
        <f>SUM(B80:B82)</f>
        <v>0</v>
      </c>
      <c r="C83" s="120">
        <f>SUM(C80:C82)</f>
        <v>0</v>
      </c>
      <c r="D83" s="120">
        <f t="shared" ref="D83" si="31">SUM(D80:D82)</f>
        <v>0</v>
      </c>
      <c r="E83" s="120">
        <f t="shared" ref="E83" si="32">SUM(E80:E82)</f>
        <v>0</v>
      </c>
      <c r="F83" s="121"/>
    </row>
    <row r="85" spans="1:6" x14ac:dyDescent="0.2">
      <c r="A85" s="355" t="s">
        <v>244</v>
      </c>
      <c r="B85" s="305" t="s">
        <v>67</v>
      </c>
      <c r="C85" s="305" t="s">
        <v>33</v>
      </c>
      <c r="D85" s="305" t="s">
        <v>66</v>
      </c>
      <c r="E85" s="305" t="s">
        <v>64</v>
      </c>
      <c r="F85" s="305"/>
    </row>
    <row r="86" spans="1:6" x14ac:dyDescent="0.2">
      <c r="A86" s="355"/>
      <c r="B86" s="305"/>
      <c r="C86" s="305"/>
      <c r="D86" s="305"/>
      <c r="E86" s="189" t="s">
        <v>43</v>
      </c>
      <c r="F86" s="125" t="s">
        <v>65</v>
      </c>
    </row>
    <row r="87" spans="1:6" x14ac:dyDescent="0.2">
      <c r="A87" s="115"/>
      <c r="B87" s="116">
        <f>+D87+E87</f>
        <v>0</v>
      </c>
      <c r="C87" s="117"/>
      <c r="D87" s="117"/>
      <c r="E87" s="117"/>
      <c r="F87" s="118"/>
    </row>
    <row r="88" spans="1:6" x14ac:dyDescent="0.2">
      <c r="A88" s="115"/>
      <c r="B88" s="116">
        <f t="shared" ref="B88:B89" si="33">+D88+E88</f>
        <v>0</v>
      </c>
      <c r="C88" s="117"/>
      <c r="D88" s="117"/>
      <c r="E88" s="117"/>
      <c r="F88" s="118"/>
    </row>
    <row r="89" spans="1:6" x14ac:dyDescent="0.2">
      <c r="A89" s="115"/>
      <c r="B89" s="116">
        <f t="shared" si="33"/>
        <v>0</v>
      </c>
      <c r="C89" s="117"/>
      <c r="D89" s="117"/>
      <c r="E89" s="117"/>
      <c r="F89" s="118"/>
    </row>
    <row r="90" spans="1:6" x14ac:dyDescent="0.2">
      <c r="A90" s="119" t="s">
        <v>41</v>
      </c>
      <c r="B90" s="120">
        <f>SUM(B87:B89)</f>
        <v>0</v>
      </c>
      <c r="C90" s="120">
        <f>SUM(C87:C89)</f>
        <v>0</v>
      </c>
      <c r="D90" s="120">
        <f t="shared" ref="D90:E90" si="34">SUM(D87:D89)</f>
        <v>0</v>
      </c>
      <c r="E90" s="120">
        <f t="shared" si="34"/>
        <v>0</v>
      </c>
      <c r="F90" s="121"/>
    </row>
  </sheetData>
  <sheetProtection formatCells="0" formatColumns="0" formatRows="0" insertColumns="0" insertRows="0"/>
  <mergeCells count="63">
    <mergeCell ref="E16:F16"/>
    <mergeCell ref="A16:A17"/>
    <mergeCell ref="C16:C17"/>
    <mergeCell ref="D16:D17"/>
    <mergeCell ref="B16:B17"/>
    <mergeCell ref="A2:A3"/>
    <mergeCell ref="B2:B3"/>
    <mergeCell ref="C2:C3"/>
    <mergeCell ref="D2:E2"/>
    <mergeCell ref="A9:A10"/>
    <mergeCell ref="B9:B10"/>
    <mergeCell ref="C9:C10"/>
    <mergeCell ref="D9:E9"/>
    <mergeCell ref="A23:A24"/>
    <mergeCell ref="B23:B24"/>
    <mergeCell ref="C23:C24"/>
    <mergeCell ref="D23:D24"/>
    <mergeCell ref="E23:F23"/>
    <mergeCell ref="A30:A31"/>
    <mergeCell ref="B30:B31"/>
    <mergeCell ref="C30:C31"/>
    <mergeCell ref="D30:D31"/>
    <mergeCell ref="E30:F30"/>
    <mergeCell ref="A44:A45"/>
    <mergeCell ref="B44:B45"/>
    <mergeCell ref="C44:C45"/>
    <mergeCell ref="D44:D45"/>
    <mergeCell ref="E44:F44"/>
    <mergeCell ref="A37:A38"/>
    <mergeCell ref="B37:B38"/>
    <mergeCell ref="C37:C38"/>
    <mergeCell ref="D37:D38"/>
    <mergeCell ref="E37:F37"/>
    <mergeCell ref="A58:A59"/>
    <mergeCell ref="B58:B59"/>
    <mergeCell ref="C58:C59"/>
    <mergeCell ref="D58:D59"/>
    <mergeCell ref="E58:F58"/>
    <mergeCell ref="A51:A52"/>
    <mergeCell ref="B51:B52"/>
    <mergeCell ref="C51:C52"/>
    <mergeCell ref="D51:D52"/>
    <mergeCell ref="E51:F51"/>
    <mergeCell ref="A71:A72"/>
    <mergeCell ref="B71:B72"/>
    <mergeCell ref="C71:C72"/>
    <mergeCell ref="D71:D72"/>
    <mergeCell ref="E71:F71"/>
    <mergeCell ref="A64:A65"/>
    <mergeCell ref="B64:B65"/>
    <mergeCell ref="C64:C65"/>
    <mergeCell ref="D64:D65"/>
    <mergeCell ref="E64:F64"/>
    <mergeCell ref="A78:A79"/>
    <mergeCell ref="B78:B79"/>
    <mergeCell ref="C78:C79"/>
    <mergeCell ref="D78:D79"/>
    <mergeCell ref="E78:F78"/>
    <mergeCell ref="A85:A86"/>
    <mergeCell ref="B85:B86"/>
    <mergeCell ref="C85:C86"/>
    <mergeCell ref="D85:D86"/>
    <mergeCell ref="E85:F85"/>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5"/>
  <sheetViews>
    <sheetView tabSelected="1" workbookViewId="0">
      <selection activeCell="H20" sqref="H20"/>
    </sheetView>
  </sheetViews>
  <sheetFormatPr baseColWidth="10" defaultColWidth="12.42578125" defaultRowHeight="12.75" x14ac:dyDescent="0.2"/>
  <cols>
    <col min="1" max="1" width="4.7109375" style="221" customWidth="1"/>
    <col min="2" max="2" width="72.140625" style="221" customWidth="1"/>
    <col min="3" max="3" width="13.5703125" style="221" bestFit="1" customWidth="1"/>
    <col min="4" max="4" width="3.28515625" style="221" customWidth="1"/>
    <col min="5" max="16384" width="12.42578125" style="221"/>
  </cols>
  <sheetData>
    <row r="1" spans="2:3" x14ac:dyDescent="0.2">
      <c r="B1" s="357" t="s">
        <v>196</v>
      </c>
      <c r="C1" s="357"/>
    </row>
    <row r="3" spans="2:3" x14ac:dyDescent="0.2">
      <c r="B3" s="356" t="s">
        <v>236</v>
      </c>
      <c r="C3" s="356"/>
    </row>
    <row r="4" spans="2:3" x14ac:dyDescent="0.2">
      <c r="B4" s="234" t="s">
        <v>197</v>
      </c>
      <c r="C4" s="235">
        <v>250000</v>
      </c>
    </row>
    <row r="5" spans="2:3" x14ac:dyDescent="0.2">
      <c r="B5" s="234" t="s">
        <v>198</v>
      </c>
      <c r="C5" s="235">
        <v>4000</v>
      </c>
    </row>
    <row r="6" spans="2:3" x14ac:dyDescent="0.2">
      <c r="B6" s="234" t="s">
        <v>199</v>
      </c>
      <c r="C6" s="235">
        <v>450000</v>
      </c>
    </row>
    <row r="7" spans="2:3" x14ac:dyDescent="0.2">
      <c r="B7" s="234" t="s">
        <v>200</v>
      </c>
      <c r="C7" s="235">
        <v>1000000</v>
      </c>
    </row>
    <row r="9" spans="2:3" x14ac:dyDescent="0.2">
      <c r="B9" s="356" t="s">
        <v>232</v>
      </c>
      <c r="C9" s="356"/>
    </row>
    <row r="10" spans="2:3" x14ac:dyDescent="0.2">
      <c r="B10" s="234" t="s">
        <v>201</v>
      </c>
      <c r="C10" s="235" t="s">
        <v>230</v>
      </c>
    </row>
    <row r="11" spans="2:3" x14ac:dyDescent="0.2">
      <c r="B11" s="234" t="s">
        <v>202</v>
      </c>
      <c r="C11" s="235" t="s">
        <v>231</v>
      </c>
    </row>
    <row r="12" spans="2:3" x14ac:dyDescent="0.2">
      <c r="B12" s="234" t="s">
        <v>198</v>
      </c>
      <c r="C12" s="235">
        <v>4000</v>
      </c>
    </row>
    <row r="13" spans="2:3" x14ac:dyDescent="0.2">
      <c r="B13" s="234" t="s">
        <v>203</v>
      </c>
      <c r="C13" s="235">
        <v>100000</v>
      </c>
    </row>
    <row r="15" spans="2:3" x14ac:dyDescent="0.2">
      <c r="B15" s="356" t="s">
        <v>233</v>
      </c>
      <c r="C15" s="356"/>
    </row>
    <row r="16" spans="2:3" x14ac:dyDescent="0.2">
      <c r="B16" s="234" t="s">
        <v>204</v>
      </c>
      <c r="C16" s="235" t="s">
        <v>230</v>
      </c>
    </row>
    <row r="17" spans="1:3" x14ac:dyDescent="0.2">
      <c r="B17" s="234" t="s">
        <v>205</v>
      </c>
      <c r="C17" s="235" t="s">
        <v>231</v>
      </c>
    </row>
    <row r="18" spans="1:3" x14ac:dyDescent="0.2">
      <c r="B18" s="234" t="s">
        <v>198</v>
      </c>
      <c r="C18" s="235">
        <v>4000</v>
      </c>
    </row>
    <row r="19" spans="1:3" x14ac:dyDescent="0.2">
      <c r="B19" s="234" t="s">
        <v>203</v>
      </c>
      <c r="C19" s="235">
        <v>40000</v>
      </c>
    </row>
    <row r="21" spans="1:3" x14ac:dyDescent="0.2">
      <c r="B21" s="356" t="s">
        <v>206</v>
      </c>
      <c r="C21" s="356"/>
    </row>
    <row r="22" spans="1:3" x14ac:dyDescent="0.2">
      <c r="B22" s="234" t="s">
        <v>207</v>
      </c>
      <c r="C22" s="235">
        <v>500000</v>
      </c>
    </row>
    <row r="23" spans="1:3" x14ac:dyDescent="0.2">
      <c r="B23" s="234" t="s">
        <v>208</v>
      </c>
      <c r="C23" s="235">
        <v>750000</v>
      </c>
    </row>
    <row r="24" spans="1:3" x14ac:dyDescent="0.2">
      <c r="B24" s="234" t="s">
        <v>209</v>
      </c>
      <c r="C24" s="235">
        <v>50000</v>
      </c>
    </row>
    <row r="25" spans="1:3" x14ac:dyDescent="0.2">
      <c r="B25" s="234" t="s">
        <v>210</v>
      </c>
      <c r="C25" s="235">
        <v>25000</v>
      </c>
    </row>
    <row r="27" spans="1:3" x14ac:dyDescent="0.2">
      <c r="B27" s="356" t="s">
        <v>237</v>
      </c>
      <c r="C27" s="356"/>
    </row>
    <row r="28" spans="1:3" x14ac:dyDescent="0.2">
      <c r="B28" s="235" t="s">
        <v>211</v>
      </c>
      <c r="C28" s="235">
        <v>115385</v>
      </c>
    </row>
    <row r="29" spans="1:3" x14ac:dyDescent="0.2">
      <c r="B29" s="235" t="s">
        <v>212</v>
      </c>
      <c r="C29" s="235">
        <v>1190000</v>
      </c>
    </row>
    <row r="30" spans="1:3" x14ac:dyDescent="0.2">
      <c r="B30" s="235" t="s">
        <v>213</v>
      </c>
      <c r="C30" s="235">
        <v>1190000</v>
      </c>
    </row>
    <row r="31" spans="1:3" x14ac:dyDescent="0.2">
      <c r="A31" s="236"/>
      <c r="B31" s="235" t="s">
        <v>214</v>
      </c>
      <c r="C31" s="237">
        <v>47588</v>
      </c>
    </row>
    <row r="32" spans="1:3" x14ac:dyDescent="0.2">
      <c r="A32" s="236"/>
      <c r="B32" s="235" t="s">
        <v>215</v>
      </c>
      <c r="C32" s="237">
        <v>82388</v>
      </c>
    </row>
    <row r="33" spans="1:3" x14ac:dyDescent="0.2">
      <c r="A33" s="236"/>
      <c r="B33" s="235" t="s">
        <v>216</v>
      </c>
      <c r="C33" s="237">
        <v>2000000</v>
      </c>
    </row>
    <row r="34" spans="1:3" x14ac:dyDescent="0.2">
      <c r="A34" s="236"/>
      <c r="B34" s="235" t="s">
        <v>217</v>
      </c>
      <c r="C34" s="237">
        <v>1190000</v>
      </c>
    </row>
    <row r="35" spans="1:3" x14ac:dyDescent="0.2">
      <c r="B35" s="238"/>
    </row>
    <row r="36" spans="1:3" x14ac:dyDescent="0.2">
      <c r="B36" s="356" t="s">
        <v>218</v>
      </c>
      <c r="C36" s="356"/>
    </row>
    <row r="37" spans="1:3" x14ac:dyDescent="0.2">
      <c r="B37" s="239" t="s">
        <v>229</v>
      </c>
      <c r="C37" s="239">
        <v>1500000</v>
      </c>
    </row>
    <row r="39" spans="1:3" x14ac:dyDescent="0.2">
      <c r="B39" s="358" t="s">
        <v>219</v>
      </c>
      <c r="C39" s="359"/>
    </row>
    <row r="40" spans="1:3" x14ac:dyDescent="0.2">
      <c r="B40" s="234" t="s">
        <v>224</v>
      </c>
      <c r="C40" s="235">
        <v>30000</v>
      </c>
    </row>
    <row r="41" spans="1:3" x14ac:dyDescent="0.2">
      <c r="B41" s="240" t="s">
        <v>228</v>
      </c>
      <c r="C41" s="241">
        <v>160000</v>
      </c>
    </row>
    <row r="42" spans="1:3" x14ac:dyDescent="0.2">
      <c r="B42" s="240" t="s">
        <v>227</v>
      </c>
      <c r="C42" s="241">
        <v>60000</v>
      </c>
    </row>
    <row r="44" spans="1:3" x14ac:dyDescent="0.2">
      <c r="B44" s="356" t="s">
        <v>220</v>
      </c>
      <c r="C44" s="356"/>
    </row>
    <row r="45" spans="1:3" x14ac:dyDescent="0.2">
      <c r="B45" s="234" t="s">
        <v>221</v>
      </c>
      <c r="C45" s="242">
        <v>1000000</v>
      </c>
    </row>
    <row r="46" spans="1:3" x14ac:dyDescent="0.2">
      <c r="B46" s="234" t="s">
        <v>222</v>
      </c>
      <c r="C46" s="242">
        <v>450000</v>
      </c>
    </row>
    <row r="47" spans="1:3" x14ac:dyDescent="0.2">
      <c r="B47" s="234" t="s">
        <v>238</v>
      </c>
      <c r="C47" s="242">
        <v>36000</v>
      </c>
    </row>
    <row r="48" spans="1:3" x14ac:dyDescent="0.2">
      <c r="B48" s="234" t="s">
        <v>239</v>
      </c>
      <c r="C48" s="242">
        <v>25000</v>
      </c>
    </row>
    <row r="50" spans="2:3" x14ac:dyDescent="0.2">
      <c r="B50" s="356" t="s">
        <v>223</v>
      </c>
      <c r="C50" s="356"/>
    </row>
    <row r="51" spans="2:3" x14ac:dyDescent="0.2">
      <c r="B51" s="243" t="s">
        <v>226</v>
      </c>
      <c r="C51" s="242">
        <v>40000</v>
      </c>
    </row>
    <row r="52" spans="2:3" x14ac:dyDescent="0.2">
      <c r="B52" s="243" t="s">
        <v>225</v>
      </c>
      <c r="C52" s="242">
        <v>25000</v>
      </c>
    </row>
    <row r="53" spans="2:3" x14ac:dyDescent="0.2">
      <c r="B53" s="243" t="s">
        <v>234</v>
      </c>
      <c r="C53" s="242">
        <v>18000</v>
      </c>
    </row>
    <row r="54" spans="2:3" x14ac:dyDescent="0.2">
      <c r="B54" s="234" t="s">
        <v>155</v>
      </c>
      <c r="C54" s="244">
        <v>15000</v>
      </c>
    </row>
    <row r="55" spans="2:3" x14ac:dyDescent="0.2">
      <c r="B55" s="245" t="s">
        <v>235</v>
      </c>
      <c r="C55" s="244">
        <v>150000</v>
      </c>
    </row>
  </sheetData>
  <mergeCells count="10">
    <mergeCell ref="B21:C21"/>
    <mergeCell ref="B1:C1"/>
    <mergeCell ref="B39:C39"/>
    <mergeCell ref="B44:C44"/>
    <mergeCell ref="B50:C50"/>
    <mergeCell ref="B3:C3"/>
    <mergeCell ref="B9:C9"/>
    <mergeCell ref="B15:C15"/>
    <mergeCell ref="B27:C27"/>
    <mergeCell ref="B36:C3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PRESUPUESTO TOTAL ANUAL</vt:lpstr>
      <vt:lpstr>Presupuesto habilitacion</vt:lpstr>
      <vt:lpstr>Memoría de calculo habilitación</vt:lpstr>
      <vt:lpstr>Memoria Calculo Provisiones</vt:lpstr>
      <vt:lpstr>Memoría de calculo RRHH</vt:lpstr>
      <vt:lpstr>Memoría de calculo Operación </vt:lpstr>
      <vt:lpstr>Valores Referenciales de Mercad</vt:lpstr>
    </vt:vector>
  </TitlesOfParts>
  <Company>UTSA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UTSA</dc:creator>
  <cp:lastModifiedBy>Walkiria Sofia Sepulveda Ordoñez</cp:lastModifiedBy>
  <cp:lastPrinted>2017-03-29T12:02:10Z</cp:lastPrinted>
  <dcterms:created xsi:type="dcterms:W3CDTF">1999-05-26T15:06:52Z</dcterms:created>
  <dcterms:modified xsi:type="dcterms:W3CDTF">2019-11-26T13:54:24Z</dcterms:modified>
</cp:coreProperties>
</file>